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6360" windowHeight="6075" tabRatio="883" activeTab="0"/>
  </bookViews>
  <sheets>
    <sheet name="Sintesi" sheetId="1" r:id="rId1"/>
    <sheet name="Conto economico" sheetId="2" r:id="rId2"/>
    <sheet name="Conto economico trim" sheetId="3" r:id="rId3"/>
    <sheet name="Stato patrimoniale" sheetId="4" r:id="rId4"/>
    <sheet name="Stato patrimoniale trim" sheetId="5" r:id="rId5"/>
    <sheet name="AFI" sheetId="6" r:id="rId6"/>
    <sheet name="Crediti" sheetId="7" r:id="rId7"/>
  </sheets>
  <externalReferences>
    <externalReference r:id="rId10"/>
  </externalReferences>
  <definedNames>
    <definedName name="_edn1" localSheetId="3">'Stato patrimoniale'!#REF!</definedName>
    <definedName name="_edn10" localSheetId="3">'Stato patrimoniale'!#REF!</definedName>
    <definedName name="_edn11" localSheetId="3">'Stato patrimoniale'!$B$32</definedName>
    <definedName name="_edn12" localSheetId="3">'Stato patrimoniale'!$B$34</definedName>
    <definedName name="_edn2" localSheetId="3">'Stato patrimoniale'!#REF!</definedName>
    <definedName name="_edn3" localSheetId="3">'Stato patrimoniale'!#REF!</definedName>
    <definedName name="_edn4" localSheetId="3">'Stato patrimoniale'!#REF!</definedName>
    <definedName name="_edn5" localSheetId="3">'Stato patrimoniale'!#REF!</definedName>
    <definedName name="_edn6" localSheetId="3">'Stato patrimoniale'!#REF!</definedName>
    <definedName name="_edn7" localSheetId="3">'Stato patrimoniale'!#REF!</definedName>
    <definedName name="_edn8" localSheetId="3">'Stato patrimoniale'!#REF!</definedName>
    <definedName name="_edn9" localSheetId="3">'Stato patrimoniale'!#REF!</definedName>
    <definedName name="_ednref1" localSheetId="3">'Stato patrimoniale'!$B$8</definedName>
    <definedName name="_ednref10" localSheetId="3">'Stato patrimoniale'!$B$23</definedName>
    <definedName name="_ednref11" localSheetId="3">'Stato patrimoniale'!#REF!</definedName>
    <definedName name="_ednref12" localSheetId="3">'Stato patrimoniale'!#REF!</definedName>
    <definedName name="_ednref2" localSheetId="3">'Stato patrimoniale'!$B$11</definedName>
    <definedName name="_ednref3" localSheetId="3">'Stato patrimoniale'!$B$12</definedName>
    <definedName name="_ednref4" localSheetId="3">'Stato patrimoniale'!$B$14</definedName>
    <definedName name="_ednref5" localSheetId="3">'Stato patrimoniale'!#REF!</definedName>
    <definedName name="_ednref6" localSheetId="3">'Stato patrimoniale'!#REF!</definedName>
    <definedName name="_ednref7" localSheetId="3">'Stato patrimoniale'!$B$15</definedName>
    <definedName name="_ednref8" localSheetId="3">'Stato patrimoniale'!$B$17</definedName>
    <definedName name="_ednref9" localSheetId="3">'Stato patrimoniale'!#REF!</definedName>
    <definedName name="_ftn1" localSheetId="1">'Conto economico'!$H$28</definedName>
    <definedName name="_ftn2" localSheetId="1">'Conto economico'!$H$30</definedName>
    <definedName name="_ftnref1" localSheetId="1">'Conto economico'!$H$19</definedName>
    <definedName name="_ftnref2" localSheetId="1">'Conto economico'!#REF!</definedName>
    <definedName name="_xlnm.Print_Area" localSheetId="5">'AFI'!$A$2:$F$24</definedName>
    <definedName name="_xlnm.Print_Area" localSheetId="1">'Conto economico'!$A$1:$F$35</definedName>
    <definedName name="_xlnm.Print_Area" localSheetId="2">'Conto economico trim'!$A$1:$J$35</definedName>
    <definedName name="_xlnm.Print_Area" localSheetId="3">'Stato patrimoniale'!$A$5:$E$43</definedName>
    <definedName name="_xlnm.Print_Area" localSheetId="4">'Stato patrimoniale trim'!$A$1:$G$38</definedName>
    <definedName name="euro">#REF!</definedName>
  </definedNames>
  <calcPr fullCalcOnLoad="1"/>
</workbook>
</file>

<file path=xl/sharedStrings.xml><?xml version="1.0" encoding="utf-8"?>
<sst xmlns="http://schemas.openxmlformats.org/spreadsheetml/2006/main" count="354" uniqueCount="167">
  <si>
    <t>(€/mil)</t>
  </si>
  <si>
    <t>Margine di interesse</t>
  </si>
  <si>
    <t>Altre spese amministrative</t>
  </si>
  <si>
    <t>Commissioni nette</t>
  </si>
  <si>
    <t>31/03/2004 gestionale</t>
  </si>
  <si>
    <t>A.</t>
  </si>
  <si>
    <t>B.</t>
  </si>
  <si>
    <t>C.</t>
  </si>
  <si>
    <t>D.</t>
  </si>
  <si>
    <t>E.</t>
  </si>
  <si>
    <t>F.</t>
  </si>
  <si>
    <t>G.</t>
  </si>
  <si>
    <t>H.</t>
  </si>
  <si>
    <t>-</t>
  </si>
  <si>
    <t>I.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</si>
  <si>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</si>
  <si>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</si>
  <si>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</si>
  <si>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</si>
  <si>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</si>
  <si>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</si>
  <si>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</si>
  <si>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</si>
  <si>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</si>
  <si>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Rettifiche di valore nette per deterioramento di crediti</t>
  </si>
  <si>
    <t>Rettifiche di valore nette per deterioramento di altre attività finanziarie</t>
  </si>
  <si>
    <t>Rettifiche di valore dell'avviamento</t>
  </si>
  <si>
    <t>Utile di pertinenza di terzi</t>
  </si>
  <si>
    <t>Utile netto</t>
  </si>
  <si>
    <t>Spese per il personale</t>
  </si>
  <si>
    <t>Rettifiche di valore nette su attività materiali e immateriali</t>
  </si>
  <si>
    <t>Accantonamenti netti ai fondi per rischi e oneri</t>
  </si>
  <si>
    <t>Imposte sul reddito di periodo dell'operatività corrente</t>
  </si>
  <si>
    <t xml:space="preserve"> (%)</t>
  </si>
  <si>
    <t>Utile (perdita) delle attività non correnti in via di dismissione al netto delle imposte</t>
  </si>
  <si>
    <t>Utili (perdite) da cessione di investimenti</t>
  </si>
  <si>
    <t>Utili (perdite) delle partecipazioni</t>
  </si>
  <si>
    <t>Risultato della gestione assicurativa</t>
  </si>
  <si>
    <t>Margine di intermediazione lordo</t>
  </si>
  <si>
    <t>Margine di intermediazione netto</t>
  </si>
  <si>
    <t>Altri proventi (oneri) di gestione</t>
  </si>
  <si>
    <t>Dividendi e risultati delle altre attività e passività finanziarie</t>
  </si>
  <si>
    <t>Spese di funzionamento (I+L+M)</t>
  </si>
  <si>
    <t>Risultato da cessione di crediti e attività finanziarie detenute fino a scadenza e riacquisto di passività finanziarie</t>
  </si>
  <si>
    <t>Utile (perdita) dell'operatività corrente</t>
  </si>
  <si>
    <t>n.s.</t>
  </si>
  <si>
    <t>31/03/2006</t>
  </si>
  <si>
    <t>Attività finanziarie della clientela</t>
  </si>
  <si>
    <t>Variazione             31/03/06 - 31/12/05</t>
  </si>
  <si>
    <t>(%)</t>
  </si>
  <si>
    <t>Risparmio gestito</t>
  </si>
  <si>
    <t>Risparmio amministrato</t>
  </si>
  <si>
    <t>Raccolta diretta</t>
  </si>
  <si>
    <t>Elisioni</t>
  </si>
  <si>
    <t>Fondi comuni di investimento e GPF</t>
  </si>
  <si>
    <t>Gestioni patrimoniali mobiliari</t>
  </si>
  <si>
    <t>Riserve tecniche e passività finanziarie vita</t>
  </si>
  <si>
    <t>(1) Saldi IAS compliant (c.d. full IAS) inclusivi degli effetti della transizione agli IAS 32 e 39 (strumenti finanziari) e all'IFRS 4 (contratti assicurativi).</t>
  </si>
  <si>
    <t>Esercizio 2005</t>
  </si>
  <si>
    <t>Esercizio 2004 "full IAS"</t>
  </si>
  <si>
    <t>Primo</t>
  </si>
  <si>
    <t>Quarto</t>
  </si>
  <si>
    <t>Terzo</t>
  </si>
  <si>
    <t>Secondo</t>
  </si>
  <si>
    <t>Media</t>
  </si>
  <si>
    <t>(da CE sub)</t>
  </si>
  <si>
    <t xml:space="preserve">trimestre </t>
  </si>
  <si>
    <t xml:space="preserve">trimestre                     </t>
  </si>
  <si>
    <t xml:space="preserve">trimestre                          </t>
  </si>
  <si>
    <t xml:space="preserve">trimestre                                 </t>
  </si>
  <si>
    <t>trimestri</t>
  </si>
  <si>
    <t xml:space="preserve"> (€/mil)</t>
  </si>
  <si>
    <t xml:space="preserve"> </t>
  </si>
  <si>
    <t>STATO PATRIMONIALE CONSOLIDATO RICLASSIFICATO</t>
  </si>
  <si>
    <t xml:space="preserve">Variazione                                                                                                        31/03/2006 - 31/12/2005    </t>
  </si>
  <si>
    <t xml:space="preserve"> (%)             </t>
  </si>
  <si>
    <t>ATTIVO</t>
  </si>
  <si>
    <t>Cassa e disponibilità liquide</t>
  </si>
  <si>
    <t>Attività finanziarie (diverse dai crediti e da quelle detenute fino a scadenza)</t>
  </si>
  <si>
    <t>Attività finanziarie detenute fino a scadenza</t>
  </si>
  <si>
    <t>Crediti verso banche</t>
  </si>
  <si>
    <t>Crediti verso clientela</t>
  </si>
  <si>
    <t>Derivati di copertura</t>
  </si>
  <si>
    <t>Adeguamento di valore delle attività finanziarie oggetto di copertura generica (+/-)</t>
  </si>
  <si>
    <t>Partecipazioni</t>
  </si>
  <si>
    <t>Riserve tecniche a carico dei riassicuratori</t>
  </si>
  <si>
    <t>Attività materiali</t>
  </si>
  <si>
    <t>Avviamento</t>
  </si>
  <si>
    <t>Altre attività immateriali</t>
  </si>
  <si>
    <t>Attività fiscali</t>
  </si>
  <si>
    <t>Attività non correnti e gruppi di attività in via di dismissione</t>
  </si>
  <si>
    <t>Altre attività</t>
  </si>
  <si>
    <t>Totale dell'attivo</t>
  </si>
  <si>
    <t>PASSIVO E PATRIMONIO NETTO</t>
  </si>
  <si>
    <t>Debiti verso banche</t>
  </si>
  <si>
    <t>Debiti verso clientela</t>
  </si>
  <si>
    <t>Titoli in circolazione</t>
  </si>
  <si>
    <t>Passività finanziarie di negoziazione</t>
  </si>
  <si>
    <t>Passività finanziarie valutate al fair value</t>
  </si>
  <si>
    <t>Adeguamento di valore delle passività finanziarie oggetto di copertura generica (+/-)</t>
  </si>
  <si>
    <t>Passività fiscali</t>
  </si>
  <si>
    <t>Passività associate a gruppi di attività in via di dismissione</t>
  </si>
  <si>
    <t>Altre passività</t>
  </si>
  <si>
    <t>Fondi per rischi e oneri</t>
  </si>
  <si>
    <t>Riserve tecniche</t>
  </si>
  <si>
    <t>Patrimonio di pertinenza di terzi</t>
  </si>
  <si>
    <t>Patrimonio di pertinenza del Gruppo</t>
  </si>
  <si>
    <t>Totale del passivo e del patrimonio netto</t>
  </si>
  <si>
    <t>31/3</t>
  </si>
  <si>
    <t>Patrimonio netto di pertinenza di terzi</t>
  </si>
  <si>
    <t>Patrimonio netto di pertinenza del Gruppo</t>
  </si>
  <si>
    <t>DATI DI SINTESI</t>
  </si>
  <si>
    <t xml:space="preserve">31/12/2005
</t>
  </si>
  <si>
    <t>Variazione</t>
  </si>
  <si>
    <t xml:space="preserve">31/03/06-
31/12/05
(%)       </t>
  </si>
  <si>
    <t>DATI PATRIMONIALI CONSOLIDATI (€/mil)</t>
  </si>
  <si>
    <t>Totale attività</t>
  </si>
  <si>
    <t>Crediti a clientela (escluse sofferenze)</t>
  </si>
  <si>
    <t>Patrimonio netto di pertinenza di Gruppo</t>
  </si>
  <si>
    <t>ATTIVITA' FINANZIARIE DELLA CLIENTELA (€/mil)</t>
  </si>
  <si>
    <t>Attività finanziarie totali</t>
  </si>
  <si>
    <t>- Raccolta diretta</t>
  </si>
  <si>
    <t>- Raccolta indiretta</t>
  </si>
  <si>
    <t xml:space="preserve">   -  Risparmio gestito</t>
  </si>
  <si>
    <t xml:space="preserve">   -  Risparmio amministrato</t>
  </si>
  <si>
    <t>INDICI DI RISCHIOSITA' DEL CREDITO (%)</t>
  </si>
  <si>
    <t>Finanziamenti problematici / Crediti a clientela</t>
  </si>
  <si>
    <t>Crediti netti in sofferenza / Crediti a clientela</t>
  </si>
  <si>
    <t>Crediti incagliati e ristrutturati / Crediti a clientela</t>
  </si>
  <si>
    <t>Finanziamenti scaduti e sconfinati da oltre 180 giorni / Crediti a clientela</t>
  </si>
  <si>
    <t xml:space="preserve">COEFFICIENTI DI SOLVIBILITA' PATRIMONIALE (%) </t>
  </si>
  <si>
    <t>Core Tier 1</t>
  </si>
  <si>
    <t>Tier 1 ratio</t>
  </si>
  <si>
    <t>Total risk ratio</t>
  </si>
  <si>
    <t xml:space="preserve">TITOLO AZIONARIO </t>
  </si>
  <si>
    <t>Numero azioni (migliaia)</t>
  </si>
  <si>
    <t>Quotazione per azione (€)</t>
  </si>
  <si>
    <t xml:space="preserve">   - media</t>
  </si>
  <si>
    <t xml:space="preserve">   - minima</t>
  </si>
  <si>
    <t xml:space="preserve">   - massima</t>
  </si>
  <si>
    <t>Capitalizzazione di borsa €/mil)</t>
  </si>
  <si>
    <t>Dividendo unitario (€)</t>
  </si>
  <si>
    <t>Dividendo unitario / Quotazione media annua (%)</t>
  </si>
  <si>
    <t xml:space="preserve">Book value per azione (€) </t>
  </si>
  <si>
    <t>STRUTTURA OPERATIVA</t>
  </si>
  <si>
    <t>Personale</t>
  </si>
  <si>
    <t>Filiali bancarie in Italia</t>
  </si>
  <si>
    <t>Filiali bancarie e uffici di rappresentanza all'estero</t>
  </si>
  <si>
    <t>Promotori finanziari</t>
  </si>
  <si>
    <t>DATI ECONOMICI CONSOLIDATI (€/mil)</t>
  </si>
  <si>
    <t xml:space="preserve">Commissioni nette </t>
  </si>
  <si>
    <t>Rettifiche di valore nette per deterioramento crediti</t>
  </si>
  <si>
    <t>Spese di funzionamento</t>
  </si>
  <si>
    <t>Utile dell'operatività corrente</t>
  </si>
  <si>
    <t xml:space="preserve">Utile netto </t>
  </si>
  <si>
    <t>PRINCIPALI INDICI (%)</t>
  </si>
  <si>
    <t xml:space="preserve">ROE annualizzato </t>
  </si>
  <si>
    <t>Cost / Income ratio</t>
  </si>
  <si>
    <t xml:space="preserve">Variazione 31/03/06- 31/12/05 </t>
  </si>
  <si>
    <t xml:space="preserve">Variazione                                                                                                        31/03/2006 - 31/03/2005    </t>
  </si>
  <si>
    <t xml:space="preserve">EVOLUZIONE TRIMESTRALE DEL CONTO ECONOMICO RICLASSIFICATO </t>
  </si>
  <si>
    <t>Finanziamenti a breve termine</t>
  </si>
  <si>
    <t xml:space="preserve">CONTO ECONOMICO CONSOLIDATO RICLASSIFICATO </t>
  </si>
  <si>
    <t>Crediti a clientela</t>
  </si>
  <si>
    <t>Finanziamenti a medio/lungo termine</t>
  </si>
  <si>
    <t>Finanziamenti a clientela escluse sofferenze</t>
  </si>
  <si>
    <t xml:space="preserve">Var. 31/03/06-
31/03/05
(%)       </t>
  </si>
</sst>
</file>

<file path=xl/styles.xml><?xml version="1.0" encoding="utf-8"?>
<styleSheet xmlns="http://schemas.openxmlformats.org/spreadsheetml/2006/main">
  <numFmts count="6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/yyyy"/>
    <numFmt numFmtId="165" formatCode="\+0.0;\ \-0.0;\-_-"/>
    <numFmt numFmtId="166" formatCode="0.0"/>
    <numFmt numFmtId="167" formatCode="_-#,##0_-;\-#,##0_-;_-* &quot;-&quot;_-;_-@_-"/>
    <numFmt numFmtId="168" formatCode="_-#,##0.0_-;\-#,##0.0_-;_-* &quot;-&quot;_-;_-@_-"/>
    <numFmt numFmtId="169" formatCode="#,##0.0"/>
    <numFmt numFmtId="170" formatCode="#,##0;\-#,##0;\-"/>
    <numFmt numFmtId="171" formatCode="0.000"/>
    <numFmt numFmtId="172" formatCode="d/m/yyyy"/>
    <numFmt numFmtId="173" formatCode="0.0%"/>
    <numFmt numFmtId="174" formatCode="_-* #,##0_-;\-* #,##0_-;_-* &quot;-&quot;?_-;_-@_-"/>
    <numFmt numFmtId="175" formatCode="_-* #,##0.0_-;\-* #,##0.0_-;_-* &quot;-&quot;_-;_-@_-"/>
    <numFmt numFmtId="176" formatCode="\+0.00%"/>
    <numFmt numFmtId="177" formatCode="0.0000000"/>
    <numFmt numFmtId="178" formatCode="0.000000"/>
    <numFmt numFmtId="179" formatCode="0.00000"/>
    <numFmt numFmtId="180" formatCode="0.0000"/>
    <numFmt numFmtId="181" formatCode="#,##0;\-#,##0;&quot;-&quot;"/>
    <numFmt numFmtId="182" formatCode="\+0.0;\-0.0;\-_-"/>
    <numFmt numFmtId="183" formatCode="#,##0.0;\-#,##0.0;&quot;-&quot;"/>
    <numFmt numFmtId="184" formatCode="_-#,##0.00_-;\-#,##0.00_-;_-* &quot;-&quot;_-;_-@_-"/>
    <numFmt numFmtId="185" formatCode="\+0.00;\ \-0.00;\-_-"/>
    <numFmt numFmtId="186" formatCode="#,##0.000"/>
    <numFmt numFmtId="187" formatCode="\+0.0%;\-0.0%;\-_-"/>
    <numFmt numFmtId="188" formatCode="\+0.0;\ \-0.0"/>
    <numFmt numFmtId="189" formatCode="_-* #,##0.00_-;\-* #,##0.00_-;_-* &quot;-&quot;_-;_-@_-"/>
    <numFmt numFmtId="190" formatCode="d/m"/>
    <numFmt numFmtId="191" formatCode="#,##0.0;\-#,##0.0;\-"/>
    <numFmt numFmtId="192" formatCode="dd\-mmm\-yyyy"/>
    <numFmt numFmtId="193" formatCode="#,##0_ ;\-#,##0\ "/>
    <numFmt numFmtId="194" formatCode="0.000%"/>
    <numFmt numFmtId="195" formatCode="0.000_ ;\-0.000\ "/>
    <numFmt numFmtId="196" formatCode="dd/m/yy"/>
    <numFmt numFmtId="197" formatCode="\+0.00;\-0.00;&quot;-&quot;"/>
    <numFmt numFmtId="198" formatCode="\+0.0;\-0.0;&quot;-&quot;"/>
    <numFmt numFmtId="199" formatCode="_-#,##0.000_-;\-#,##0.000_-;_-* &quot;-&quot;_-;_-@_-"/>
    <numFmt numFmtId="200" formatCode="0;\-0;&quot;-&quot;"/>
    <numFmt numFmtId="201" formatCode="_-* #,##0.0_-;\-* #,##0.0_-;_-* &quot;-&quot;?_-;_-@_-"/>
    <numFmt numFmtId="202" formatCode="\+0;\ \-0;\-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0.00000000"/>
    <numFmt numFmtId="210" formatCode="d/m/yy"/>
    <numFmt numFmtId="211" formatCode="0.0000000000"/>
    <numFmt numFmtId="212" formatCode="0.000000000"/>
    <numFmt numFmtId="213" formatCode="0.0000%"/>
    <numFmt numFmtId="214" formatCode="_-* #,##0.000_-;\-* #,##0.000_-;_-* &quot;-&quot;_-;_-@_-"/>
    <numFmt numFmtId="215" formatCode="_-* #,##0.0000_-;\-* #,##0.0000_-;_-* &quot;-&quot;_-;_-@_-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#,##0\ ;\(#,##0\)\ 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7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Times New Roman"/>
      <family val="1"/>
    </font>
    <font>
      <sz val="6"/>
      <name val="Verdana"/>
      <family val="2"/>
    </font>
    <font>
      <b/>
      <sz val="6"/>
      <name val="Times New Roman"/>
      <family val="1"/>
    </font>
    <font>
      <sz val="10"/>
      <name val="Verdana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/>
    </xf>
    <xf numFmtId="14" fontId="5" fillId="2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14" fontId="5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right" vertical="top"/>
    </xf>
    <xf numFmtId="1" fontId="7" fillId="3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167" fontId="7" fillId="3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7" fontId="7" fillId="3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167" fontId="12" fillId="3" borderId="1" xfId="0" applyNumberFormat="1" applyFont="1" applyFill="1" applyBorder="1" applyAlignment="1">
      <alignment horizontal="right"/>
    </xf>
    <xf numFmtId="167" fontId="12" fillId="0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7" fontId="12" fillId="3" borderId="7" xfId="0" applyNumberFormat="1" applyFont="1" applyFill="1" applyBorder="1" applyAlignment="1">
      <alignment horizontal="right"/>
    </xf>
    <xf numFmtId="167" fontId="12" fillId="0" borderId="7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right"/>
    </xf>
    <xf numFmtId="167" fontId="7" fillId="3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167" fontId="12" fillId="3" borderId="8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/>
    </xf>
    <xf numFmtId="167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14" fontId="7" fillId="3" borderId="5" xfId="0" applyNumberFormat="1" applyFont="1" applyFill="1" applyBorder="1" applyAlignment="1" quotePrefix="1">
      <alignment horizontal="right" vertical="top" wrapText="1"/>
    </xf>
    <xf numFmtId="14" fontId="7" fillId="0" borderId="5" xfId="0" applyNumberFormat="1" applyFont="1" applyFill="1" applyBorder="1" applyAlignment="1">
      <alignment horizontal="right" vertical="top" wrapText="1"/>
    </xf>
    <xf numFmtId="46" fontId="7" fillId="3" borderId="5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vertical="top"/>
    </xf>
    <xf numFmtId="172" fontId="7" fillId="3" borderId="9" xfId="0" applyNumberFormat="1" applyFont="1" applyFill="1" applyBorder="1" applyAlignment="1">
      <alignment horizontal="centerContinuous" vertical="top" wrapText="1"/>
    </xf>
    <xf numFmtId="172" fontId="7" fillId="0" borderId="9" xfId="0" applyNumberFormat="1" applyFont="1" applyFill="1" applyBorder="1" applyAlignment="1">
      <alignment horizontal="centerContinuous" vertical="top" wrapText="1"/>
    </xf>
    <xf numFmtId="0" fontId="7" fillId="3" borderId="9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wrapText="1"/>
    </xf>
    <xf numFmtId="3" fontId="7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166" fontId="7" fillId="0" borderId="9" xfId="0" applyNumberFormat="1" applyFont="1" applyFill="1" applyBorder="1" applyAlignment="1">
      <alignment horizontal="right"/>
    </xf>
    <xf numFmtId="165" fontId="7" fillId="3" borderId="9" xfId="19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3" fontId="7" fillId="3" borderId="0" xfId="18" applyNumberFormat="1" applyFont="1" applyFill="1" applyBorder="1" applyAlignment="1">
      <alignment horizontal="right"/>
    </xf>
    <xf numFmtId="166" fontId="7" fillId="3" borderId="0" xfId="18" applyNumberFormat="1" applyFont="1" applyFill="1" applyBorder="1" applyAlignment="1">
      <alignment horizontal="right"/>
    </xf>
    <xf numFmtId="3" fontId="7" fillId="0" borderId="0" xfId="18" applyNumberFormat="1" applyFont="1" applyFill="1" applyBorder="1" applyAlignment="1">
      <alignment horizontal="right"/>
    </xf>
    <xf numFmtId="166" fontId="7" fillId="0" borderId="0" xfId="18" applyNumberFormat="1" applyFont="1" applyFill="1" applyBorder="1" applyAlignment="1">
      <alignment horizontal="right"/>
    </xf>
    <xf numFmtId="165" fontId="7" fillId="3" borderId="0" xfId="19" applyNumberFormat="1" applyFont="1" applyFill="1" applyBorder="1" applyAlignment="1" applyProtection="1">
      <alignment horizontal="right"/>
      <protection locked="0"/>
    </xf>
    <xf numFmtId="3" fontId="7" fillId="3" borderId="1" xfId="18" applyNumberFormat="1" applyFont="1" applyFill="1" applyBorder="1" applyAlignment="1">
      <alignment horizontal="right"/>
    </xf>
    <xf numFmtId="166" fontId="7" fillId="3" borderId="1" xfId="18" applyNumberFormat="1" applyFont="1" applyFill="1" applyBorder="1" applyAlignment="1">
      <alignment horizontal="right"/>
    </xf>
    <xf numFmtId="3" fontId="7" fillId="0" borderId="1" xfId="18" applyNumberFormat="1" applyFont="1" applyFill="1" applyBorder="1" applyAlignment="1">
      <alignment horizontal="right"/>
    </xf>
    <xf numFmtId="166" fontId="7" fillId="0" borderId="1" xfId="18" applyNumberFormat="1" applyFont="1" applyFill="1" applyBorder="1" applyAlignment="1">
      <alignment horizontal="right"/>
    </xf>
    <xf numFmtId="165" fontId="7" fillId="3" borderId="1" xfId="19" applyNumberFormat="1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 wrapText="1"/>
    </xf>
    <xf numFmtId="3" fontId="7" fillId="3" borderId="10" xfId="18" applyNumberFormat="1" applyFont="1" applyFill="1" applyBorder="1" applyAlignment="1">
      <alignment horizontal="right"/>
    </xf>
    <xf numFmtId="166" fontId="7" fillId="3" borderId="10" xfId="18" applyNumberFormat="1" applyFont="1" applyFill="1" applyBorder="1" applyAlignment="1">
      <alignment horizontal="right"/>
    </xf>
    <xf numFmtId="3" fontId="7" fillId="0" borderId="10" xfId="18" applyNumberFormat="1" applyFont="1" applyFill="1" applyBorder="1" applyAlignment="1">
      <alignment horizontal="right"/>
    </xf>
    <xf numFmtId="166" fontId="7" fillId="0" borderId="10" xfId="18" applyNumberFormat="1" applyFont="1" applyFill="1" applyBorder="1" applyAlignment="1">
      <alignment horizontal="right"/>
    </xf>
    <xf numFmtId="165" fontId="7" fillId="3" borderId="10" xfId="19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65" fontId="7" fillId="0" borderId="0" xfId="19" applyNumberFormat="1" applyFont="1" applyFill="1" applyBorder="1" applyAlignment="1" applyProtection="1">
      <alignment horizontal="right"/>
      <protection locked="0"/>
    </xf>
    <xf numFmtId="41" fontId="7" fillId="3" borderId="0" xfId="18" applyNumberFormat="1" applyFont="1" applyFill="1" applyBorder="1" applyAlignment="1">
      <alignment horizontal="right"/>
    </xf>
    <xf numFmtId="175" fontId="7" fillId="3" borderId="0" xfId="18" applyNumberFormat="1" applyFont="1" applyFill="1" applyBorder="1" applyAlignment="1">
      <alignment/>
    </xf>
    <xf numFmtId="168" fontId="7" fillId="0" borderId="0" xfId="18" applyNumberFormat="1" applyFont="1" applyFill="1" applyBorder="1" applyAlignment="1">
      <alignment/>
    </xf>
    <xf numFmtId="182" fontId="7" fillId="3" borderId="0" xfId="19" applyNumberFormat="1" applyFont="1" applyFill="1" applyAlignment="1">
      <alignment/>
    </xf>
    <xf numFmtId="3" fontId="7" fillId="3" borderId="0" xfId="18" applyNumberFormat="1" applyFont="1" applyFill="1" applyBorder="1" applyAlignment="1">
      <alignment/>
    </xf>
    <xf numFmtId="3" fontId="7" fillId="0" borderId="0" xfId="18" applyNumberFormat="1" applyFont="1" applyFill="1" applyBorder="1" applyAlignment="1">
      <alignment/>
    </xf>
    <xf numFmtId="182" fontId="7" fillId="3" borderId="0" xfId="19" applyNumberFormat="1" applyFont="1" applyFill="1" applyBorder="1" applyAlignment="1" applyProtection="1">
      <alignment horizontal="right"/>
      <protection locked="0"/>
    </xf>
    <xf numFmtId="3" fontId="7" fillId="3" borderId="1" xfId="18" applyNumberFormat="1" applyFont="1" applyFill="1" applyBorder="1" applyAlignment="1">
      <alignment/>
    </xf>
    <xf numFmtId="3" fontId="7" fillId="0" borderId="1" xfId="18" applyNumberFormat="1" applyFont="1" applyFill="1" applyBorder="1" applyAlignment="1">
      <alignment/>
    </xf>
    <xf numFmtId="182" fontId="7" fillId="3" borderId="1" xfId="19" applyNumberFormat="1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/>
    </xf>
    <xf numFmtId="3" fontId="12" fillId="3" borderId="8" xfId="18" applyNumberFormat="1" applyFont="1" applyFill="1" applyBorder="1" applyAlignment="1">
      <alignment/>
    </xf>
    <xf numFmtId="166" fontId="12" fillId="3" borderId="8" xfId="18" applyNumberFormat="1" applyFont="1" applyFill="1" applyBorder="1" applyAlignment="1">
      <alignment horizontal="right"/>
    </xf>
    <xf numFmtId="3" fontId="12" fillId="0" borderId="8" xfId="18" applyNumberFormat="1" applyFont="1" applyFill="1" applyBorder="1" applyAlignment="1">
      <alignment/>
    </xf>
    <xf numFmtId="166" fontId="12" fillId="0" borderId="8" xfId="18" applyNumberFormat="1" applyFont="1" applyFill="1" applyBorder="1" applyAlignment="1">
      <alignment horizontal="right"/>
    </xf>
    <xf numFmtId="182" fontId="12" fillId="3" borderId="8" xfId="19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7" fillId="0" borderId="0" xfId="0" applyNumberFormat="1" applyFont="1" applyFill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75" fontId="14" fillId="0" borderId="0" xfId="18" applyNumberFormat="1" applyFont="1" applyFill="1" applyAlignment="1">
      <alignment vertical="top"/>
    </xf>
    <xf numFmtId="0" fontId="18" fillId="0" borderId="5" xfId="0" applyFont="1" applyBorder="1" applyAlignment="1">
      <alignment/>
    </xf>
    <xf numFmtId="0" fontId="8" fillId="0" borderId="5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Continuous" vertical="top"/>
    </xf>
    <xf numFmtId="0" fontId="8" fillId="0" borderId="11" xfId="0" applyFont="1" applyFill="1" applyBorder="1" applyAlignment="1">
      <alignment horizontal="centerContinuous" vertical="top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175" fontId="18" fillId="0" borderId="0" xfId="18" applyNumberFormat="1" applyFont="1" applyFill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/>
    </xf>
    <xf numFmtId="175" fontId="18" fillId="0" borderId="0" xfId="18" applyNumberFormat="1" applyFont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vertical="top" wrapText="1"/>
    </xf>
    <xf numFmtId="175" fontId="18" fillId="0" borderId="0" xfId="18" applyNumberFormat="1" applyFont="1" applyFill="1" applyAlignment="1">
      <alignment vertical="top" wrapText="1"/>
    </xf>
    <xf numFmtId="0" fontId="18" fillId="0" borderId="0" xfId="0" applyFont="1" applyAlignment="1">
      <alignment wrapText="1"/>
    </xf>
    <xf numFmtId="0" fontId="8" fillId="0" borderId="0" xfId="0" applyFont="1" applyFill="1" applyBorder="1" applyAlignment="1">
      <alignment vertical="center"/>
    </xf>
    <xf numFmtId="167" fontId="8" fillId="3" borderId="9" xfId="18" applyNumberFormat="1" applyFont="1" applyFill="1" applyBorder="1" applyAlignment="1" applyProtection="1">
      <alignment vertical="center"/>
      <protection locked="0"/>
    </xf>
    <xf numFmtId="167" fontId="8" fillId="0" borderId="0" xfId="18" applyNumberFormat="1" applyFont="1" applyFill="1" applyBorder="1" applyAlignment="1" applyProtection="1">
      <alignment vertical="center"/>
      <protection locked="0"/>
    </xf>
    <xf numFmtId="167" fontId="8" fillId="0" borderId="9" xfId="18" applyNumberFormat="1" applyFont="1" applyFill="1" applyBorder="1" applyAlignment="1" applyProtection="1">
      <alignment vertical="center"/>
      <protection locked="0"/>
    </xf>
    <xf numFmtId="167" fontId="18" fillId="0" borderId="0" xfId="18" applyNumberFormat="1" applyFont="1" applyFill="1" applyBorder="1" applyAlignment="1" applyProtection="1">
      <alignment/>
      <protection locked="0"/>
    </xf>
    <xf numFmtId="175" fontId="18" fillId="0" borderId="0" xfId="18" applyNumberFormat="1" applyFont="1" applyFill="1" applyAlignment="1" applyProtection="1">
      <alignment/>
      <protection locked="0"/>
    </xf>
    <xf numFmtId="167" fontId="3" fillId="5" borderId="0" xfId="18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67" fontId="8" fillId="3" borderId="0" xfId="18" applyNumberFormat="1" applyFont="1" applyFill="1" applyBorder="1" applyAlignment="1" applyProtection="1">
      <alignment vertical="center"/>
      <protection locked="0"/>
    </xf>
    <xf numFmtId="167" fontId="8" fillId="0" borderId="0" xfId="18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167" fontId="8" fillId="3" borderId="1" xfId="18" applyNumberFormat="1" applyFont="1" applyFill="1" applyBorder="1" applyAlignment="1" applyProtection="1">
      <alignment vertical="center"/>
      <protection locked="0"/>
    </xf>
    <xf numFmtId="167" fontId="8" fillId="0" borderId="1" xfId="18" applyNumberFormat="1" applyFont="1" applyFill="1" applyBorder="1" applyAlignment="1" applyProtection="1">
      <alignment vertical="center"/>
      <protection locked="0"/>
    </xf>
    <xf numFmtId="167" fontId="3" fillId="5" borderId="1" xfId="18" applyNumberFormat="1" applyFont="1" applyFill="1" applyBorder="1" applyAlignment="1" applyProtection="1">
      <alignment/>
      <protection locked="0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67" fontId="9" fillId="3" borderId="1" xfId="18" applyNumberFormat="1" applyFont="1" applyFill="1" applyBorder="1" applyAlignment="1" applyProtection="1">
      <alignment vertical="center"/>
      <protection locked="0"/>
    </xf>
    <xf numFmtId="167" fontId="9" fillId="0" borderId="0" xfId="18" applyNumberFormat="1" applyFont="1" applyFill="1" applyBorder="1" applyAlignment="1" applyProtection="1">
      <alignment vertical="center"/>
      <protection locked="0"/>
    </xf>
    <xf numFmtId="167" fontId="9" fillId="0" borderId="1" xfId="18" applyNumberFormat="1" applyFont="1" applyFill="1" applyBorder="1" applyAlignment="1" applyProtection="1">
      <alignment vertical="center"/>
      <protection locked="0"/>
    </xf>
    <xf numFmtId="167" fontId="9" fillId="0" borderId="7" xfId="18" applyNumberFormat="1" applyFont="1" applyFill="1" applyBorder="1" applyAlignment="1" applyProtection="1">
      <alignment vertical="center"/>
      <protection locked="0"/>
    </xf>
    <xf numFmtId="167" fontId="20" fillId="0" borderId="0" xfId="18" applyNumberFormat="1" applyFont="1" applyFill="1" applyBorder="1" applyAlignment="1" applyProtection="1">
      <alignment/>
      <protection locked="0"/>
    </xf>
    <xf numFmtId="167" fontId="20" fillId="5" borderId="7" xfId="18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8" fillId="0" borderId="1" xfId="0" applyFont="1" applyFill="1" applyBorder="1" applyAlignment="1">
      <alignment vertical="center" wrapText="1"/>
    </xf>
    <xf numFmtId="167" fontId="9" fillId="3" borderId="7" xfId="18" applyNumberFormat="1" applyFont="1" applyFill="1" applyBorder="1" applyAlignment="1" applyProtection="1">
      <alignment vertical="center"/>
      <protection locked="0"/>
    </xf>
    <xf numFmtId="167" fontId="4" fillId="0" borderId="0" xfId="18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7" fontId="8" fillId="3" borderId="0" xfId="18" applyNumberFormat="1" applyFont="1" applyFill="1" applyAlignment="1" applyProtection="1">
      <alignment vertical="center"/>
      <protection locked="0"/>
    </xf>
    <xf numFmtId="167" fontId="3" fillId="5" borderId="0" xfId="18" applyNumberFormat="1" applyFont="1" applyFill="1" applyAlignment="1" applyProtection="1">
      <alignment/>
      <protection locked="0"/>
    </xf>
    <xf numFmtId="0" fontId="8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7" fontId="9" fillId="3" borderId="8" xfId="18" applyNumberFormat="1" applyFont="1" applyFill="1" applyBorder="1" applyAlignment="1" applyProtection="1">
      <alignment vertical="center"/>
      <protection locked="0"/>
    </xf>
    <xf numFmtId="167" fontId="9" fillId="0" borderId="10" xfId="18" applyNumberFormat="1" applyFont="1" applyFill="1" applyBorder="1" applyAlignment="1" applyProtection="1">
      <alignment vertical="center"/>
      <protection locked="0"/>
    </xf>
    <xf numFmtId="167" fontId="9" fillId="0" borderId="8" xfId="18" applyNumberFormat="1" applyFont="1" applyFill="1" applyBorder="1" applyAlignment="1" applyProtection="1">
      <alignment vertical="center"/>
      <protection locked="0"/>
    </xf>
    <xf numFmtId="167" fontId="20" fillId="5" borderId="8" xfId="18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10" fillId="0" borderId="0" xfId="0" applyFont="1" applyFill="1" applyAlignment="1">
      <alignment wrapText="1"/>
    </xf>
    <xf numFmtId="167" fontId="10" fillId="0" borderId="0" xfId="18" applyNumberFormat="1" applyFont="1" applyFill="1" applyBorder="1" applyAlignment="1" applyProtection="1">
      <alignment/>
      <protection locked="0"/>
    </xf>
    <xf numFmtId="167" fontId="10" fillId="0" borderId="0" xfId="18" applyNumberFormat="1" applyFont="1" applyFill="1" applyAlignment="1" applyProtection="1">
      <alignment/>
      <protection locked="0"/>
    </xf>
    <xf numFmtId="167" fontId="21" fillId="0" borderId="0" xfId="18" applyNumberFormat="1" applyFont="1" applyFill="1" applyBorder="1" applyAlignment="1" applyProtection="1">
      <alignment/>
      <protection locked="0"/>
    </xf>
    <xf numFmtId="175" fontId="21" fillId="0" borderId="0" xfId="18" applyNumberFormat="1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167" fontId="9" fillId="0" borderId="0" xfId="18" applyNumberFormat="1" applyFont="1" applyFill="1" applyBorder="1" applyAlignment="1" applyProtection="1">
      <alignment/>
      <protection locked="0"/>
    </xf>
    <xf numFmtId="41" fontId="21" fillId="0" borderId="0" xfId="18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67" fontId="19" fillId="0" borderId="0" xfId="1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175" fontId="19" fillId="0" borderId="0" xfId="18" applyNumberFormat="1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175" fontId="18" fillId="0" borderId="0" xfId="18" applyNumberFormat="1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175" fontId="14" fillId="0" borderId="0" xfId="18" applyNumberFormat="1" applyFont="1" applyFill="1" applyAlignment="1" applyProtection="1">
      <alignment vertical="top"/>
      <protection locked="0"/>
    </xf>
    <xf numFmtId="0" fontId="14" fillId="0" borderId="0" xfId="0" applyFont="1" applyAlignment="1" applyProtection="1">
      <alignment/>
      <protection locked="0"/>
    </xf>
    <xf numFmtId="0" fontId="22" fillId="0" borderId="0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 horizontal="right"/>
    </xf>
    <xf numFmtId="14" fontId="7" fillId="3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46" fontId="7" fillId="3" borderId="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3" fillId="0" borderId="7" xfId="0" applyFont="1" applyBorder="1" applyAlignment="1">
      <alignment/>
    </xf>
    <xf numFmtId="0" fontId="24" fillId="3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/>
    </xf>
    <xf numFmtId="0" fontId="24" fillId="3" borderId="7" xfId="0" applyFont="1" applyFill="1" applyBorder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24" fillId="0" borderId="0" xfId="0" applyFont="1" applyBorder="1" applyAlignment="1">
      <alignment/>
    </xf>
    <xf numFmtId="167" fontId="24" fillId="3" borderId="0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165" fontId="24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vertical="justify"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167" fontId="24" fillId="3" borderId="1" xfId="0" applyNumberFormat="1" applyFont="1" applyFill="1" applyBorder="1" applyAlignment="1">
      <alignment horizontal="right"/>
    </xf>
    <xf numFmtId="167" fontId="24" fillId="0" borderId="1" xfId="0" applyNumberFormat="1" applyFont="1" applyFill="1" applyBorder="1" applyAlignment="1">
      <alignment horizontal="right"/>
    </xf>
    <xf numFmtId="165" fontId="24" fillId="3" borderId="1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7" fontId="23" fillId="3" borderId="10" xfId="0" applyNumberFormat="1" applyFont="1" applyFill="1" applyBorder="1" applyAlignment="1">
      <alignment horizontal="right"/>
    </xf>
    <xf numFmtId="167" fontId="23" fillId="0" borderId="10" xfId="0" applyNumberFormat="1" applyFont="1" applyFill="1" applyBorder="1" applyAlignment="1">
      <alignment horizontal="right"/>
    </xf>
    <xf numFmtId="165" fontId="23" fillId="3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167" fontId="24" fillId="3" borderId="1" xfId="0" applyNumberFormat="1" applyFont="1" applyFill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 wrapText="1"/>
    </xf>
    <xf numFmtId="167" fontId="17" fillId="0" borderId="0" xfId="0" applyNumberFormat="1" applyFont="1" applyAlignment="1">
      <alignment/>
    </xf>
    <xf numFmtId="0" fontId="24" fillId="0" borderId="0" xfId="0" applyFont="1" applyBorder="1" applyAlignment="1">
      <alignment horizontal="justify" wrapText="1"/>
    </xf>
    <xf numFmtId="0" fontId="23" fillId="0" borderId="8" xfId="0" applyFont="1" applyBorder="1" applyAlignment="1">
      <alignment/>
    </xf>
    <xf numFmtId="0" fontId="23" fillId="0" borderId="8" xfId="0" applyFont="1" applyBorder="1" applyAlignment="1">
      <alignment/>
    </xf>
    <xf numFmtId="167" fontId="23" fillId="3" borderId="8" xfId="0" applyNumberFormat="1" applyFont="1" applyFill="1" applyBorder="1" applyAlignment="1">
      <alignment horizontal="right"/>
    </xf>
    <xf numFmtId="167" fontId="23" fillId="0" borderId="8" xfId="0" applyNumberFormat="1" applyFont="1" applyFill="1" applyBorder="1" applyAlignment="1">
      <alignment horizontal="right"/>
    </xf>
    <xf numFmtId="165" fontId="23" fillId="3" borderId="8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167" fontId="23" fillId="4" borderId="0" xfId="0" applyNumberFormat="1" applyFont="1" applyFill="1" applyBorder="1" applyAlignment="1">
      <alignment horizontal="right"/>
    </xf>
    <xf numFmtId="165" fontId="23" fillId="4" borderId="0" xfId="0" applyNumberFormat="1" applyFont="1" applyFill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Continuous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16" fontId="7" fillId="0" borderId="9" xfId="0" applyNumberFormat="1" applyFont="1" applyFill="1" applyBorder="1" applyAlignment="1" quotePrefix="1">
      <alignment horizontal="center" vertical="top" wrapText="1"/>
    </xf>
    <xf numFmtId="190" fontId="7" fillId="0" borderId="9" xfId="0" applyNumberFormat="1" applyFont="1" applyFill="1" applyBorder="1" applyAlignment="1">
      <alignment horizontal="right" vertical="top" wrapText="1"/>
    </xf>
    <xf numFmtId="19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 applyProtection="1">
      <alignment/>
      <protection locked="0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67" fontId="7" fillId="3" borderId="0" xfId="18" applyNumberFormat="1" applyFont="1" applyFill="1" applyAlignment="1">
      <alignment/>
    </xf>
    <xf numFmtId="167" fontId="7" fillId="0" borderId="0" xfId="18" applyNumberFormat="1" applyFont="1" applyFill="1" applyAlignment="1">
      <alignment/>
    </xf>
    <xf numFmtId="167" fontId="7" fillId="0" borderId="0" xfId="0" applyNumberFormat="1" applyFont="1" applyFill="1" applyAlignment="1" applyProtection="1">
      <alignment/>
      <protection locked="0"/>
    </xf>
    <xf numFmtId="167" fontId="7" fillId="0" borderId="0" xfId="18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justify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vertical="top"/>
    </xf>
    <xf numFmtId="167" fontId="7" fillId="3" borderId="1" xfId="18" applyNumberFormat="1" applyFont="1" applyFill="1" applyBorder="1" applyAlignment="1">
      <alignment/>
    </xf>
    <xf numFmtId="167" fontId="7" fillId="0" borderId="1" xfId="18" applyNumberFormat="1" applyFont="1" applyFill="1" applyBorder="1" applyAlignment="1">
      <alignment/>
    </xf>
    <xf numFmtId="167" fontId="7" fillId="0" borderId="1" xfId="18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vertical="top"/>
      <protection locked="0"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vertical="top" wrapText="1"/>
    </xf>
    <xf numFmtId="167" fontId="12" fillId="3" borderId="8" xfId="18" applyNumberFormat="1" applyFont="1" applyFill="1" applyBorder="1" applyAlignment="1">
      <alignment/>
    </xf>
    <xf numFmtId="167" fontId="12" fillId="0" borderId="8" xfId="18" applyNumberFormat="1" applyFont="1" applyFill="1" applyBorder="1" applyAlignment="1">
      <alignment/>
    </xf>
    <xf numFmtId="167" fontId="12" fillId="0" borderId="8" xfId="18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justify" wrapText="1"/>
    </xf>
    <xf numFmtId="0" fontId="7" fillId="0" borderId="1" xfId="0" applyFont="1" applyBorder="1" applyAlignment="1">
      <alignment/>
    </xf>
    <xf numFmtId="167" fontId="7" fillId="0" borderId="1" xfId="0" applyNumberFormat="1" applyFont="1" applyFill="1" applyBorder="1" applyAlignment="1" applyProtection="1">
      <alignment/>
      <protection locked="0"/>
    </xf>
    <xf numFmtId="0" fontId="12" fillId="0" borderId="8" xfId="0" applyFont="1" applyBorder="1" applyAlignment="1">
      <alignment/>
    </xf>
    <xf numFmtId="0" fontId="12" fillId="0" borderId="8" xfId="0" applyFont="1" applyFill="1" applyBorder="1" applyAlignment="1">
      <alignment wrapText="1"/>
    </xf>
    <xf numFmtId="167" fontId="12" fillId="0" borderId="8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67" fontId="12" fillId="0" borderId="0" xfId="18" applyNumberFormat="1" applyFont="1" applyFill="1" applyBorder="1" applyAlignment="1">
      <alignment/>
    </xf>
    <xf numFmtId="167" fontId="12" fillId="0" borderId="0" xfId="0" applyNumberFormat="1" applyFont="1" applyFill="1" applyBorder="1" applyAlignment="1" applyProtection="1">
      <alignment/>
      <protection locked="0"/>
    </xf>
    <xf numFmtId="167" fontId="12" fillId="0" borderId="0" xfId="18" applyNumberFormat="1" applyFont="1" applyFill="1" applyBorder="1" applyAlignment="1" applyProtection="1">
      <alignment/>
      <protection locked="0"/>
    </xf>
    <xf numFmtId="0" fontId="13" fillId="0" borderId="5" xfId="0" applyFont="1" applyFill="1" applyBorder="1" applyAlignment="1">
      <alignment horizontal="left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3" borderId="0" xfId="0" applyFont="1" applyFill="1" applyBorder="1" applyAlignment="1">
      <alignment horizontal="right" wrapText="1"/>
    </xf>
    <xf numFmtId="0" fontId="7" fillId="0" borderId="1" xfId="0" applyFont="1" applyBorder="1" applyAlignment="1">
      <alignment/>
    </xf>
    <xf numFmtId="0" fontId="12" fillId="3" borderId="1" xfId="0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25" fillId="3" borderId="0" xfId="0" applyFont="1" applyFill="1" applyAlignment="1">
      <alignment/>
    </xf>
    <xf numFmtId="173" fontId="7" fillId="3" borderId="0" xfId="19" applyNumberFormat="1" applyFont="1" applyFill="1" applyBorder="1" applyAlignment="1">
      <alignment/>
    </xf>
    <xf numFmtId="0" fontId="7" fillId="0" borderId="0" xfId="0" applyFont="1" applyAlignment="1">
      <alignment wrapText="1"/>
    </xf>
    <xf numFmtId="3" fontId="7" fillId="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3" fontId="7" fillId="3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173" fontId="7" fillId="3" borderId="9" xfId="19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3" fontId="7" fillId="3" borderId="1" xfId="19" applyNumberFormat="1" applyFont="1" applyFill="1" applyBorder="1" applyAlignment="1">
      <alignment/>
    </xf>
    <xf numFmtId="169" fontId="7" fillId="3" borderId="0" xfId="0" applyNumberFormat="1" applyFont="1" applyFill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3" borderId="1" xfId="0" applyNumberFormat="1" applyFont="1" applyFill="1" applyBorder="1" applyAlignment="1">
      <alignment/>
    </xf>
    <xf numFmtId="169" fontId="7" fillId="0" borderId="1" xfId="0" applyNumberFormat="1" applyFont="1" applyBorder="1" applyAlignment="1">
      <alignment/>
    </xf>
    <xf numFmtId="169" fontId="7" fillId="3" borderId="0" xfId="0" applyNumberFormat="1" applyFont="1" applyFill="1" applyAlignment="1">
      <alignment/>
    </xf>
    <xf numFmtId="169" fontId="7" fillId="0" borderId="0" xfId="0" applyNumberFormat="1" applyFont="1" applyAlignment="1">
      <alignment/>
    </xf>
    <xf numFmtId="0" fontId="25" fillId="3" borderId="9" xfId="0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3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86" fontId="7" fillId="3" borderId="0" xfId="0" applyNumberFormat="1" applyFont="1" applyFill="1" applyBorder="1" applyAlignment="1">
      <alignment/>
    </xf>
    <xf numFmtId="186" fontId="7" fillId="0" borderId="0" xfId="0" applyNumberFormat="1" applyFont="1" applyBorder="1" applyAlignment="1">
      <alignment/>
    </xf>
    <xf numFmtId="186" fontId="7" fillId="0" borderId="0" xfId="0" applyNumberFormat="1" applyFont="1" applyFill="1" applyBorder="1" applyAlignment="1">
      <alignment/>
    </xf>
    <xf numFmtId="3" fontId="7" fillId="3" borderId="0" xfId="18" applyNumberFormat="1" applyFont="1" applyFill="1" applyBorder="1" applyAlignment="1">
      <alignment horizontal="right" vertical="top"/>
    </xf>
    <xf numFmtId="3" fontId="7" fillId="0" borderId="0" xfId="18" applyNumberFormat="1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/>
    </xf>
    <xf numFmtId="4" fontId="7" fillId="3" borderId="0" xfId="0" applyNumberFormat="1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0" borderId="1" xfId="0" applyFont="1" applyBorder="1" applyAlignment="1">
      <alignment/>
    </xf>
    <xf numFmtId="0" fontId="7" fillId="0" borderId="9" xfId="0" applyFont="1" applyBorder="1" applyAlignment="1">
      <alignment wrapText="1"/>
    </xf>
    <xf numFmtId="9" fontId="7" fillId="3" borderId="0" xfId="19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7" fillId="3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173" fontId="7" fillId="3" borderId="12" xfId="19" applyNumberFormat="1" applyFont="1" applyFill="1" applyBorder="1" applyAlignment="1">
      <alignment/>
    </xf>
    <xf numFmtId="14" fontId="12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top" wrapText="1"/>
    </xf>
    <xf numFmtId="14" fontId="7" fillId="0" borderId="0" xfId="0" applyNumberFormat="1" applyFont="1" applyBorder="1" applyAlignment="1">
      <alignment horizontal="right" vertical="top" wrapText="1"/>
    </xf>
    <xf numFmtId="173" fontId="7" fillId="3" borderId="0" xfId="19" applyNumberFormat="1" applyFont="1" applyFill="1" applyAlignment="1">
      <alignment/>
    </xf>
    <xf numFmtId="166" fontId="25" fillId="0" borderId="0" xfId="0" applyNumberFormat="1" applyFont="1" applyBorder="1" applyAlignment="1">
      <alignment/>
    </xf>
    <xf numFmtId="169" fontId="7" fillId="3" borderId="12" xfId="0" applyNumberFormat="1" applyFont="1" applyFill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4" borderId="0" xfId="0" applyNumberFormat="1" applyFont="1" applyFill="1" applyBorder="1" applyAlignment="1">
      <alignment/>
    </xf>
    <xf numFmtId="173" fontId="7" fillId="4" borderId="0" xfId="19" applyNumberFormat="1" applyFont="1" applyFill="1" applyBorder="1" applyAlignment="1">
      <alignment/>
    </xf>
    <xf numFmtId="0" fontId="25" fillId="4" borderId="0" xfId="0" applyFont="1" applyFill="1" applyAlignment="1">
      <alignment/>
    </xf>
    <xf numFmtId="0" fontId="25" fillId="0" borderId="0" xfId="0" applyFont="1" applyAlignment="1">
      <alignment horizontal="left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7" fillId="3" borderId="9" xfId="18" applyNumberFormat="1" applyFont="1" applyFill="1" applyBorder="1" applyAlignment="1" applyProtection="1">
      <alignment vertical="center"/>
      <protection locked="0"/>
    </xf>
    <xf numFmtId="166" fontId="7" fillId="3" borderId="9" xfId="19" applyNumberFormat="1" applyFont="1" applyFill="1" applyBorder="1" applyAlignment="1" applyProtection="1">
      <alignment vertical="center"/>
      <protection locked="0"/>
    </xf>
    <xf numFmtId="167" fontId="7" fillId="0" borderId="9" xfId="18" applyNumberFormat="1" applyFont="1" applyFill="1" applyBorder="1" applyAlignment="1" applyProtection="1">
      <alignment vertical="center"/>
      <protection locked="0"/>
    </xf>
    <xf numFmtId="166" fontId="7" fillId="0" borderId="9" xfId="19" applyNumberFormat="1" applyFont="1" applyFill="1" applyBorder="1" applyAlignment="1" applyProtection="1">
      <alignment vertical="center"/>
      <protection locked="0"/>
    </xf>
    <xf numFmtId="165" fontId="7" fillId="3" borderId="9" xfId="19" applyNumberFormat="1" applyFont="1" applyFill="1" applyBorder="1" applyAlignment="1" applyProtection="1">
      <alignment horizontal="right" vertical="center"/>
      <protection locked="0"/>
    </xf>
    <xf numFmtId="167" fontId="7" fillId="3" borderId="0" xfId="18" applyNumberFormat="1" applyFont="1" applyFill="1" applyBorder="1" applyAlignment="1" applyProtection="1">
      <alignment/>
      <protection locked="0"/>
    </xf>
    <xf numFmtId="166" fontId="7" fillId="3" borderId="0" xfId="19" applyNumberFormat="1" applyFont="1" applyFill="1" applyBorder="1" applyAlignment="1" applyProtection="1">
      <alignment vertical="center"/>
      <protection locked="0"/>
    </xf>
    <xf numFmtId="167" fontId="7" fillId="0" borderId="0" xfId="18" applyNumberFormat="1" applyFont="1" applyFill="1" applyBorder="1" applyAlignment="1" applyProtection="1">
      <alignment/>
      <protection locked="0"/>
    </xf>
    <xf numFmtId="166" fontId="7" fillId="0" borderId="0" xfId="19" applyNumberFormat="1" applyFont="1" applyFill="1" applyBorder="1" applyAlignment="1" applyProtection="1">
      <alignment vertical="center"/>
      <protection locked="0"/>
    </xf>
    <xf numFmtId="167" fontId="7" fillId="3" borderId="1" xfId="18" applyNumberFormat="1" applyFont="1" applyFill="1" applyBorder="1" applyAlignment="1" applyProtection="1">
      <alignment/>
      <protection locked="0"/>
    </xf>
    <xf numFmtId="166" fontId="7" fillId="3" borderId="1" xfId="19" applyNumberFormat="1" applyFont="1" applyFill="1" applyBorder="1" applyAlignment="1" applyProtection="1">
      <alignment vertical="center"/>
      <protection locked="0"/>
    </xf>
    <xf numFmtId="166" fontId="7" fillId="0" borderId="1" xfId="19" applyNumberFormat="1" applyFont="1" applyFill="1" applyBorder="1" applyAlignment="1" applyProtection="1">
      <alignment vertical="center"/>
      <protection locked="0"/>
    </xf>
    <xf numFmtId="0" fontId="12" fillId="0" borderId="8" xfId="0" applyFont="1" applyBorder="1" applyAlignment="1">
      <alignment wrapText="1"/>
    </xf>
    <xf numFmtId="167" fontId="12" fillId="3" borderId="10" xfId="18" applyNumberFormat="1" applyFont="1" applyFill="1" applyBorder="1" applyAlignment="1" applyProtection="1">
      <alignment vertical="top"/>
      <protection locked="0"/>
    </xf>
    <xf numFmtId="168" fontId="12" fillId="3" borderId="10" xfId="18" applyNumberFormat="1" applyFont="1" applyFill="1" applyBorder="1" applyAlignment="1" applyProtection="1">
      <alignment vertical="top"/>
      <protection locked="0"/>
    </xf>
    <xf numFmtId="167" fontId="12" fillId="0" borderId="10" xfId="18" applyNumberFormat="1" applyFont="1" applyFill="1" applyBorder="1" applyAlignment="1" applyProtection="1">
      <alignment vertical="top"/>
      <protection locked="0"/>
    </xf>
    <xf numFmtId="166" fontId="12" fillId="0" borderId="10" xfId="19" applyNumberFormat="1" applyFont="1" applyFill="1" applyBorder="1" applyAlignment="1" applyProtection="1">
      <alignment vertical="top"/>
      <protection locked="0"/>
    </xf>
    <xf numFmtId="165" fontId="12" fillId="3" borderId="10" xfId="19" applyNumberFormat="1" applyFont="1" applyFill="1" applyBorder="1" applyAlignment="1" applyProtection="1">
      <alignment horizontal="right" vertical="top"/>
      <protection locked="0"/>
    </xf>
    <xf numFmtId="14" fontId="12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12" fillId="3" borderId="0" xfId="0" applyNumberFormat="1" applyFont="1" applyFill="1" applyBorder="1" applyAlignment="1">
      <alignment horizontal="right" vertical="top" wrapText="1"/>
    </xf>
    <xf numFmtId="0" fontId="26" fillId="3" borderId="1" xfId="0" applyFont="1" applyFill="1" applyBorder="1" applyAlignment="1">
      <alignment horizontal="right" wrapText="1"/>
    </xf>
    <xf numFmtId="14" fontId="12" fillId="0" borderId="0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horizontal="left" wrapText="1"/>
    </xf>
    <xf numFmtId="14" fontId="7" fillId="3" borderId="9" xfId="0" applyNumberFormat="1" applyFont="1" applyFill="1" applyBorder="1" applyAlignment="1">
      <alignment horizontal="center" vertical="top" wrapText="1"/>
    </xf>
    <xf numFmtId="14" fontId="7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tabell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share\grandiaree\Manfr&#232;\Bilancio\Semestrale\Semestrale%202004\Civilistico\Tabelle\Vuote\Prospetti%20di%20bilancio%20civilistico%20riclass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civ"/>
      <sheetName val="SP c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61.7109375" style="321" customWidth="1"/>
    <col min="2" max="2" width="12.140625" style="321" customWidth="1"/>
    <col min="3" max="3" width="12.8515625" style="321" customWidth="1"/>
    <col min="4" max="4" width="14.140625" style="321" customWidth="1"/>
    <col min="5" max="16384" width="38.57421875" style="321" customWidth="1"/>
  </cols>
  <sheetData>
    <row r="1" spans="1:4" ht="20.25" customHeight="1">
      <c r="A1" s="400"/>
      <c r="B1" s="401"/>
      <c r="C1" s="401"/>
      <c r="D1" s="401"/>
    </row>
    <row r="2" spans="1:4" ht="20.25" customHeight="1">
      <c r="A2" s="408" t="s">
        <v>111</v>
      </c>
      <c r="B2" s="408"/>
      <c r="C2" s="408"/>
      <c r="D2" s="408"/>
    </row>
    <row r="3" spans="1:4" ht="11.25">
      <c r="A3" s="322"/>
      <c r="B3" s="402">
        <v>38807</v>
      </c>
      <c r="C3" s="404" t="s">
        <v>112</v>
      </c>
      <c r="D3" s="323" t="s">
        <v>113</v>
      </c>
    </row>
    <row r="4" spans="1:4" ht="32.25">
      <c r="A4" s="324"/>
      <c r="B4" s="403"/>
      <c r="C4" s="405"/>
      <c r="D4" s="325" t="s">
        <v>114</v>
      </c>
    </row>
    <row r="5" spans="1:4" ht="11.25">
      <c r="A5" s="326" t="s">
        <v>115</v>
      </c>
      <c r="B5" s="327"/>
      <c r="D5" s="328"/>
    </row>
    <row r="6" spans="1:4" ht="11.25">
      <c r="A6" s="329" t="s">
        <v>116</v>
      </c>
      <c r="B6" s="330">
        <v>270606</v>
      </c>
      <c r="C6" s="331">
        <v>263258</v>
      </c>
      <c r="D6" s="328">
        <f>B6/C6-1</f>
        <v>0.027911782357991077</v>
      </c>
    </row>
    <row r="7" spans="1:4" ht="12.75" customHeight="1">
      <c r="A7" s="329" t="s">
        <v>117</v>
      </c>
      <c r="B7" s="330">
        <v>143110</v>
      </c>
      <c r="C7" s="331">
        <v>138427</v>
      </c>
      <c r="D7" s="328">
        <f>B7/C7-1</f>
        <v>0.03383010539851328</v>
      </c>
    </row>
    <row r="8" spans="1:4" ht="11.25">
      <c r="A8" s="329" t="s">
        <v>84</v>
      </c>
      <c r="B8" s="330">
        <v>847</v>
      </c>
      <c r="C8" s="331">
        <v>819</v>
      </c>
      <c r="D8" s="328">
        <f>B8/C8-1</f>
        <v>0.03418803418803429</v>
      </c>
    </row>
    <row r="9" spans="1:4" ht="11.25">
      <c r="A9" s="332" t="s">
        <v>118</v>
      </c>
      <c r="B9" s="333">
        <v>14211</v>
      </c>
      <c r="C9" s="334">
        <v>13483</v>
      </c>
      <c r="D9" s="328">
        <f>B9/C9-1</f>
        <v>0.053993918267447816</v>
      </c>
    </row>
    <row r="10" spans="1:4" ht="11.25">
      <c r="A10" s="329"/>
      <c r="B10" s="327"/>
      <c r="D10" s="335"/>
    </row>
    <row r="11" spans="1:4" ht="11.25">
      <c r="A11" s="326" t="s">
        <v>119</v>
      </c>
      <c r="B11" s="330"/>
      <c r="C11" s="331"/>
      <c r="D11" s="328"/>
    </row>
    <row r="12" spans="1:4" ht="11.25">
      <c r="A12" s="329" t="s">
        <v>120</v>
      </c>
      <c r="B12" s="330">
        <v>412573</v>
      </c>
      <c r="C12" s="331">
        <v>401838</v>
      </c>
      <c r="D12" s="328">
        <f>B12/C12-1</f>
        <v>0.026714745743309454</v>
      </c>
    </row>
    <row r="13" spans="1:4" ht="11.25">
      <c r="A13" s="329" t="s">
        <v>121</v>
      </c>
      <c r="B13" s="330">
        <v>168761</v>
      </c>
      <c r="C13" s="331">
        <v>165230</v>
      </c>
      <c r="D13" s="328">
        <f>B13/C13-1</f>
        <v>0.02137021122072258</v>
      </c>
    </row>
    <row r="14" spans="1:4" ht="11.25">
      <c r="A14" s="329" t="s">
        <v>122</v>
      </c>
      <c r="B14" s="330">
        <v>269491</v>
      </c>
      <c r="C14" s="331">
        <v>262232</v>
      </c>
      <c r="D14" s="328">
        <f>B14/C14-1</f>
        <v>0.027681594923579134</v>
      </c>
    </row>
    <row r="15" spans="1:4" ht="11.25">
      <c r="A15" s="329" t="s">
        <v>123</v>
      </c>
      <c r="B15" s="336">
        <v>160938</v>
      </c>
      <c r="C15" s="337">
        <v>157990</v>
      </c>
      <c r="D15" s="328">
        <f>B15/C15-1</f>
        <v>0.01865940882334316</v>
      </c>
    </row>
    <row r="16" spans="1:4" ht="11.25">
      <c r="A16" s="332" t="s">
        <v>124</v>
      </c>
      <c r="B16" s="333">
        <v>108553</v>
      </c>
      <c r="C16" s="334">
        <v>104242</v>
      </c>
      <c r="D16" s="338">
        <f>B16/C16-1</f>
        <v>0.0413556915638611</v>
      </c>
    </row>
    <row r="17" spans="1:4" ht="11.25">
      <c r="A17" s="294"/>
      <c r="B17" s="336"/>
      <c r="C17" s="337"/>
      <c r="D17" s="328"/>
    </row>
    <row r="18" spans="1:4" ht="11.25">
      <c r="A18" s="326" t="s">
        <v>125</v>
      </c>
      <c r="B18" s="330"/>
      <c r="C18" s="331"/>
      <c r="D18" s="328"/>
    </row>
    <row r="19" spans="1:4" ht="11.25">
      <c r="A19" s="329" t="s">
        <v>126</v>
      </c>
      <c r="B19" s="343">
        <v>2.1849205798709854</v>
      </c>
      <c r="C19" s="344">
        <v>2.3876938074791947</v>
      </c>
      <c r="D19" s="328"/>
    </row>
    <row r="20" spans="1:4" ht="12.75" customHeight="1">
      <c r="A20" s="329" t="s">
        <v>127</v>
      </c>
      <c r="B20" s="339">
        <v>0.7352431157661095</v>
      </c>
      <c r="C20" s="340">
        <v>0.7741547019145992</v>
      </c>
      <c r="D20" s="328"/>
    </row>
    <row r="21" spans="1:4" ht="12.75" customHeight="1">
      <c r="A21" s="329" t="s">
        <v>128</v>
      </c>
      <c r="B21" s="339">
        <v>0.8101546785045433</v>
      </c>
      <c r="C21" s="340">
        <v>0.8372339739224555</v>
      </c>
      <c r="D21" s="328"/>
    </row>
    <row r="22" spans="1:4" ht="12.75" customHeight="1">
      <c r="A22" s="332" t="s">
        <v>129</v>
      </c>
      <c r="B22" s="341">
        <v>0.729812027467573</v>
      </c>
      <c r="C22" s="342">
        <v>0.7641193631860766</v>
      </c>
      <c r="D22" s="328"/>
    </row>
    <row r="23" spans="1:4" ht="11.25">
      <c r="A23" s="329"/>
      <c r="B23" s="327"/>
      <c r="D23" s="335"/>
    </row>
    <row r="24" spans="1:4" ht="11.25">
      <c r="A24" s="326" t="s">
        <v>130</v>
      </c>
      <c r="B24" s="343"/>
      <c r="C24" s="344"/>
      <c r="D24" s="328"/>
    </row>
    <row r="25" spans="1:4" ht="11.25">
      <c r="A25" s="329" t="s">
        <v>131</v>
      </c>
      <c r="B25" s="343">
        <v>6.8</v>
      </c>
      <c r="C25" s="344">
        <v>6.8</v>
      </c>
      <c r="D25" s="328"/>
    </row>
    <row r="26" spans="1:4" ht="11.25">
      <c r="A26" s="329" t="s">
        <v>132</v>
      </c>
      <c r="B26" s="339">
        <v>7.5</v>
      </c>
      <c r="C26" s="340">
        <v>7.4</v>
      </c>
      <c r="D26" s="328"/>
    </row>
    <row r="27" spans="1:4" ht="11.25">
      <c r="A27" s="332" t="s">
        <v>133</v>
      </c>
      <c r="B27" s="341">
        <v>9.8</v>
      </c>
      <c r="C27" s="342">
        <v>9.4</v>
      </c>
      <c r="D27" s="338"/>
    </row>
    <row r="28" spans="1:4" ht="11.25">
      <c r="A28" s="329"/>
      <c r="B28" s="345"/>
      <c r="C28" s="346"/>
      <c r="D28" s="335"/>
    </row>
    <row r="29" spans="1:4" ht="11.25">
      <c r="A29" s="326" t="s">
        <v>134</v>
      </c>
      <c r="B29" s="336"/>
      <c r="C29" s="337"/>
      <c r="D29" s="328"/>
    </row>
    <row r="30" spans="1:4" ht="11.25">
      <c r="A30" s="329" t="s">
        <v>135</v>
      </c>
      <c r="B30" s="336">
        <v>1873047</v>
      </c>
      <c r="C30" s="337">
        <v>1871151</v>
      </c>
      <c r="D30" s="328">
        <f>B30/C30-1</f>
        <v>0.0010132800613098514</v>
      </c>
    </row>
    <row r="31" spans="1:4" ht="11.25">
      <c r="A31" s="329" t="s">
        <v>136</v>
      </c>
      <c r="B31" s="347"/>
      <c r="C31" s="348"/>
      <c r="D31" s="328"/>
    </row>
    <row r="32" spans="1:4" ht="11.25">
      <c r="A32" s="329" t="s">
        <v>137</v>
      </c>
      <c r="B32" s="349">
        <v>14.241292307692307</v>
      </c>
      <c r="C32" s="350">
        <v>11.835777343750006</v>
      </c>
      <c r="D32" s="328">
        <f aca="true" t="shared" si="0" ref="D32:D38">B32/C32-1</f>
        <v>0.2032409781020894</v>
      </c>
    </row>
    <row r="33" spans="1:4" ht="11.25">
      <c r="A33" s="329" t="s">
        <v>138</v>
      </c>
      <c r="B33" s="349">
        <v>12.986</v>
      </c>
      <c r="C33" s="350">
        <v>10.201</v>
      </c>
      <c r="D33" s="328">
        <f t="shared" si="0"/>
        <v>0.2730124497598274</v>
      </c>
    </row>
    <row r="34" spans="1:4" ht="11.25">
      <c r="A34" s="329" t="s">
        <v>139</v>
      </c>
      <c r="B34" s="349">
        <v>15.556</v>
      </c>
      <c r="C34" s="351">
        <v>13.42</v>
      </c>
      <c r="D34" s="328">
        <f t="shared" si="0"/>
        <v>0.15916542473919515</v>
      </c>
    </row>
    <row r="35" spans="1:4" ht="11.25">
      <c r="A35" s="329" t="s">
        <v>140</v>
      </c>
      <c r="B35" s="352">
        <v>27643</v>
      </c>
      <c r="C35" s="353">
        <v>24719</v>
      </c>
      <c r="D35" s="328">
        <f t="shared" si="0"/>
        <v>0.11828957482098801</v>
      </c>
    </row>
    <row r="36" spans="1:4" ht="11.25">
      <c r="A36" s="329" t="s">
        <v>141</v>
      </c>
      <c r="B36" s="328"/>
      <c r="C36" s="354">
        <v>0.57</v>
      </c>
      <c r="D36" s="328"/>
    </row>
    <row r="37" spans="1:4" ht="11.25">
      <c r="A37" s="329" t="s">
        <v>142</v>
      </c>
      <c r="B37" s="355"/>
      <c r="C37" s="354">
        <v>4.815906749893313</v>
      </c>
      <c r="D37" s="328"/>
    </row>
    <row r="38" spans="1:4" ht="11.25">
      <c r="A38" s="332" t="s">
        <v>143</v>
      </c>
      <c r="B38" s="356">
        <v>7.61</v>
      </c>
      <c r="C38" s="357">
        <v>7.22</v>
      </c>
      <c r="D38" s="338">
        <f t="shared" si="0"/>
        <v>0.054016620498615</v>
      </c>
    </row>
    <row r="39" spans="1:4" ht="11.25">
      <c r="A39" s="358"/>
      <c r="B39" s="359"/>
      <c r="C39" s="348"/>
      <c r="D39" s="335"/>
    </row>
    <row r="40" spans="1:4" ht="11.25">
      <c r="A40" s="360" t="s">
        <v>144</v>
      </c>
      <c r="B40" s="347"/>
      <c r="C40" s="348"/>
      <c r="D40" s="328"/>
    </row>
    <row r="41" spans="1:4" ht="11.25">
      <c r="A41" s="294" t="s">
        <v>145</v>
      </c>
      <c r="B41" s="336">
        <v>43868</v>
      </c>
      <c r="C41" s="337">
        <v>43666</v>
      </c>
      <c r="D41" s="328">
        <f>B41/C41-1</f>
        <v>0.004626024824806452</v>
      </c>
    </row>
    <row r="42" spans="1:4" ht="11.25">
      <c r="A42" s="294" t="s">
        <v>146</v>
      </c>
      <c r="B42" s="336">
        <v>3183</v>
      </c>
      <c r="C42" s="337">
        <v>3172</v>
      </c>
      <c r="D42" s="328">
        <f>B42/C42-1</f>
        <v>0.0034678436317781003</v>
      </c>
    </row>
    <row r="43" spans="1:4" ht="13.5" customHeight="1">
      <c r="A43" s="294" t="s">
        <v>147</v>
      </c>
      <c r="B43" s="336">
        <v>142</v>
      </c>
      <c r="C43" s="337">
        <v>136</v>
      </c>
      <c r="D43" s="328">
        <f>B43/C43-1</f>
        <v>0.044117647058823595</v>
      </c>
    </row>
    <row r="44" spans="1:4" ht="15.75" customHeight="1" thickBot="1">
      <c r="A44" s="361" t="s">
        <v>148</v>
      </c>
      <c r="B44" s="362">
        <v>4161</v>
      </c>
      <c r="C44" s="363">
        <v>4151</v>
      </c>
      <c r="D44" s="364">
        <f>B44/C44-1</f>
        <v>0.0024090580582991628</v>
      </c>
    </row>
    <row r="45" spans="1:4" ht="36.75" customHeight="1" thickTop="1">
      <c r="A45" s="332"/>
      <c r="B45" s="365">
        <v>38807</v>
      </c>
      <c r="C45" s="399">
        <v>38442</v>
      </c>
      <c r="D45" s="366" t="s">
        <v>166</v>
      </c>
    </row>
    <row r="46" spans="1:4" ht="16.5" customHeight="1">
      <c r="A46" s="326" t="s">
        <v>149</v>
      </c>
      <c r="B46" s="226"/>
      <c r="C46" s="367"/>
      <c r="D46" s="328"/>
    </row>
    <row r="47" spans="1:4" ht="11.25">
      <c r="A47" s="329" t="s">
        <v>1</v>
      </c>
      <c r="B47" s="330">
        <v>988</v>
      </c>
      <c r="C47" s="331">
        <v>920</v>
      </c>
      <c r="D47" s="368">
        <f aca="true" t="shared" si="1" ref="D47:D55">B47/C47-1</f>
        <v>0.07391304347826089</v>
      </c>
    </row>
    <row r="48" spans="1:4" ht="14.25" customHeight="1">
      <c r="A48" s="329" t="s">
        <v>150</v>
      </c>
      <c r="B48" s="330">
        <v>905</v>
      </c>
      <c r="C48" s="331">
        <v>772</v>
      </c>
      <c r="D48" s="368">
        <f t="shared" si="1"/>
        <v>0.17227979274611394</v>
      </c>
    </row>
    <row r="49" spans="1:4" ht="14.25" customHeight="1">
      <c r="A49" s="329" t="s">
        <v>38</v>
      </c>
      <c r="B49" s="330">
        <v>2162</v>
      </c>
      <c r="C49" s="331">
        <v>1824</v>
      </c>
      <c r="D49" s="368">
        <f t="shared" si="1"/>
        <v>0.1853070175438596</v>
      </c>
    </row>
    <row r="50" spans="1:4" ht="11.25">
      <c r="A50" s="329" t="s">
        <v>151</v>
      </c>
      <c r="B50" s="330">
        <v>-95</v>
      </c>
      <c r="C50" s="331">
        <v>-87</v>
      </c>
      <c r="D50" s="368">
        <f t="shared" si="1"/>
        <v>0.09195402298850586</v>
      </c>
    </row>
    <row r="51" spans="1:4" ht="11.25">
      <c r="A51" s="329" t="s">
        <v>25</v>
      </c>
      <c r="B51" s="330">
        <v>0</v>
      </c>
      <c r="C51" s="331">
        <v>-1</v>
      </c>
      <c r="D51" s="368"/>
    </row>
    <row r="52" spans="1:4" ht="13.5" customHeight="1">
      <c r="A52" s="329" t="s">
        <v>39</v>
      </c>
      <c r="B52" s="330">
        <v>2067</v>
      </c>
      <c r="C52" s="331">
        <v>1736</v>
      </c>
      <c r="D52" s="368">
        <f t="shared" si="1"/>
        <v>0.19066820276497687</v>
      </c>
    </row>
    <row r="53" spans="1:4" ht="11.25">
      <c r="A53" s="329" t="s">
        <v>152</v>
      </c>
      <c r="B53" s="330">
        <v>-1174</v>
      </c>
      <c r="C53" s="331">
        <v>-1151</v>
      </c>
      <c r="D53" s="368">
        <f t="shared" si="1"/>
        <v>0.019982623805386623</v>
      </c>
    </row>
    <row r="54" spans="1:4" ht="11.25">
      <c r="A54" s="329" t="s">
        <v>153</v>
      </c>
      <c r="B54" s="330">
        <v>864</v>
      </c>
      <c r="C54" s="331">
        <v>561</v>
      </c>
      <c r="D54" s="368">
        <f t="shared" si="1"/>
        <v>0.5401069518716577</v>
      </c>
    </row>
    <row r="55" spans="1:4" ht="11.25">
      <c r="A55" s="332" t="s">
        <v>154</v>
      </c>
      <c r="B55" s="333">
        <v>519</v>
      </c>
      <c r="C55" s="334">
        <v>333</v>
      </c>
      <c r="D55" s="368">
        <f t="shared" si="1"/>
        <v>0.5585585585585586</v>
      </c>
    </row>
    <row r="56" spans="1:4" ht="11.25">
      <c r="A56" s="358"/>
      <c r="B56" s="345"/>
      <c r="D56" s="335"/>
    </row>
    <row r="57" spans="1:4" ht="11.25">
      <c r="A57" s="360" t="s">
        <v>155</v>
      </c>
      <c r="B57" s="336"/>
      <c r="C57" s="348"/>
      <c r="D57" s="328"/>
    </row>
    <row r="58" spans="1:4" ht="11.25">
      <c r="A58" s="294" t="s">
        <v>156</v>
      </c>
      <c r="B58" s="339">
        <v>15.16213847502191</v>
      </c>
      <c r="C58" s="369">
        <v>11.035625517812758</v>
      </c>
      <c r="D58" s="328"/>
    </row>
    <row r="59" spans="1:4" ht="12" thickBot="1">
      <c r="A59" s="361" t="s">
        <v>157</v>
      </c>
      <c r="B59" s="370">
        <v>54.30157261794635</v>
      </c>
      <c r="C59" s="371">
        <v>63.10307017543859</v>
      </c>
      <c r="D59" s="364"/>
    </row>
    <row r="60" spans="1:4" ht="12" thickTop="1">
      <c r="A60" s="294"/>
      <c r="B60" s="372"/>
      <c r="C60" s="372"/>
      <c r="D60" s="373"/>
    </row>
    <row r="61" spans="2:4" ht="9" customHeight="1">
      <c r="B61" s="374"/>
      <c r="C61" s="374"/>
      <c r="D61" s="374"/>
    </row>
    <row r="62" spans="1:4" ht="1.5" customHeight="1" hidden="1">
      <c r="A62" s="375"/>
      <c r="B62" s="375"/>
      <c r="C62" s="375"/>
      <c r="D62" s="375"/>
    </row>
    <row r="63" spans="1:5" ht="22.5" customHeight="1">
      <c r="A63" s="406"/>
      <c r="B63" s="407"/>
      <c r="C63" s="407"/>
      <c r="D63" s="407"/>
      <c r="E63" s="376"/>
    </row>
    <row r="64" spans="1:5" ht="11.25">
      <c r="A64" s="407"/>
      <c r="B64" s="407"/>
      <c r="C64" s="407"/>
      <c r="D64" s="407"/>
      <c r="E64" s="376"/>
    </row>
    <row r="65" spans="1:5" ht="11.25">
      <c r="A65" s="407"/>
      <c r="B65" s="407"/>
      <c r="C65" s="407"/>
      <c r="D65" s="407"/>
      <c r="E65" s="376"/>
    </row>
    <row r="66" spans="1:5" ht="11.25">
      <c r="A66" s="407"/>
      <c r="B66" s="407"/>
      <c r="C66" s="407"/>
      <c r="D66" s="407"/>
      <c r="E66" s="376"/>
    </row>
    <row r="67" spans="1:5" ht="96" customHeight="1">
      <c r="A67" s="407"/>
      <c r="B67" s="407"/>
      <c r="C67" s="407"/>
      <c r="D67" s="407"/>
      <c r="E67" s="376"/>
    </row>
    <row r="68" spans="1:5" ht="11.25">
      <c r="A68" s="377"/>
      <c r="B68" s="376"/>
      <c r="C68" s="376"/>
      <c r="D68" s="376"/>
      <c r="E68" s="376"/>
    </row>
    <row r="69" spans="2:5" ht="11.25">
      <c r="B69" s="376"/>
      <c r="C69" s="376"/>
      <c r="D69" s="376"/>
      <c r="E69" s="376"/>
    </row>
    <row r="70" spans="1:5" ht="11.25">
      <c r="A70" s="377"/>
      <c r="B70" s="376"/>
      <c r="C70" s="376"/>
      <c r="D70" s="376"/>
      <c r="E70" s="376"/>
    </row>
  </sheetData>
  <mergeCells count="5">
    <mergeCell ref="A1:D1"/>
    <mergeCell ref="B3:B4"/>
    <mergeCell ref="C3:C4"/>
    <mergeCell ref="A63:D67"/>
    <mergeCell ref="A2:D2"/>
  </mergeCells>
  <printOptions/>
  <pageMargins left="0.3937007874015748" right="0.27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workbookViewId="0" topLeftCell="A1">
      <selection activeCell="B33" sqref="B33"/>
    </sheetView>
  </sheetViews>
  <sheetFormatPr defaultColWidth="9.140625" defaultRowHeight="12.75"/>
  <cols>
    <col min="1" max="1" width="2.7109375" style="9" customWidth="1"/>
    <col min="2" max="2" width="58.7109375" style="9" customWidth="1"/>
    <col min="3" max="3" width="12.7109375" style="4" customWidth="1"/>
    <col min="4" max="4" width="12.7109375" style="2" customWidth="1"/>
    <col min="5" max="5" width="13.7109375" style="2" customWidth="1"/>
    <col min="6" max="6" width="11.57421875" style="2" customWidth="1"/>
    <col min="7" max="7" width="0.42578125" style="2" hidden="1" customWidth="1"/>
    <col min="8" max="16384" width="9.140625" style="2" customWidth="1"/>
  </cols>
  <sheetData>
    <row r="2" spans="1:5" ht="12.75">
      <c r="A2" s="409" t="s">
        <v>162</v>
      </c>
      <c r="B2" s="409"/>
      <c r="C2" s="409"/>
      <c r="D2" s="409"/>
      <c r="E2" s="409"/>
    </row>
    <row r="3" spans="1:5" ht="13.5" thickBot="1">
      <c r="A3" s="3"/>
      <c r="B3" s="3"/>
      <c r="C3" s="11"/>
      <c r="D3" s="8"/>
      <c r="E3" s="8"/>
    </row>
    <row r="4" spans="1:7" ht="33.75" customHeight="1">
      <c r="A4" s="12"/>
      <c r="B4" s="21"/>
      <c r="C4" s="60" t="s">
        <v>46</v>
      </c>
      <c r="D4" s="61">
        <v>38442</v>
      </c>
      <c r="E4" s="62" t="s">
        <v>159</v>
      </c>
      <c r="F4" s="61">
        <v>38717</v>
      </c>
      <c r="G4" s="7" t="s">
        <v>4</v>
      </c>
    </row>
    <row r="5" spans="1:7" s="14" customFormat="1" ht="12" customHeight="1">
      <c r="A5" s="1"/>
      <c r="B5" s="22"/>
      <c r="C5" s="23" t="s">
        <v>0</v>
      </c>
      <c r="D5" s="24" t="s">
        <v>0</v>
      </c>
      <c r="E5" s="25" t="s">
        <v>33</v>
      </c>
      <c r="F5" s="24" t="s">
        <v>0</v>
      </c>
      <c r="G5" s="13"/>
    </row>
    <row r="6" spans="1:7" s="5" customFormat="1" ht="12.75" customHeight="1">
      <c r="A6" s="35" t="s">
        <v>5</v>
      </c>
      <c r="B6" s="35" t="s">
        <v>1</v>
      </c>
      <c r="C6" s="36">
        <v>988</v>
      </c>
      <c r="D6" s="37">
        <v>920</v>
      </c>
      <c r="E6" s="38">
        <v>7.391304347826089</v>
      </c>
      <c r="F6" s="37">
        <v>3795</v>
      </c>
      <c r="G6" s="6"/>
    </row>
    <row r="7" spans="1:7" s="5" customFormat="1" ht="12.75" customHeight="1">
      <c r="A7" s="35" t="s">
        <v>6</v>
      </c>
      <c r="B7" s="35" t="s">
        <v>3</v>
      </c>
      <c r="C7" s="36">
        <v>905</v>
      </c>
      <c r="D7" s="37">
        <v>772</v>
      </c>
      <c r="E7" s="38">
        <v>17.227979274611393</v>
      </c>
      <c r="F7" s="37">
        <v>3476</v>
      </c>
      <c r="G7" s="6"/>
    </row>
    <row r="8" spans="1:7" s="5" customFormat="1" ht="24" customHeight="1">
      <c r="A8" s="35" t="s">
        <v>7</v>
      </c>
      <c r="B8" s="39" t="s">
        <v>43</v>
      </c>
      <c r="C8" s="36">
        <v>10</v>
      </c>
      <c r="D8" s="37">
        <v>5</v>
      </c>
      <c r="E8" s="38">
        <v>100</v>
      </c>
      <c r="F8" s="37">
        <v>58</v>
      </c>
      <c r="G8" s="6"/>
    </row>
    <row r="9" spans="1:7" ht="12.75" customHeight="1">
      <c r="A9" s="35" t="s">
        <v>8</v>
      </c>
      <c r="B9" s="35" t="s">
        <v>41</v>
      </c>
      <c r="C9" s="36">
        <v>144</v>
      </c>
      <c r="D9" s="37">
        <v>51</v>
      </c>
      <c r="E9" s="38">
        <v>182.3529411764706</v>
      </c>
      <c r="F9" s="37">
        <v>526</v>
      </c>
      <c r="G9" s="6"/>
    </row>
    <row r="10" spans="1:7" ht="12.75" customHeight="1">
      <c r="A10" s="35" t="s">
        <v>9</v>
      </c>
      <c r="B10" s="35" t="s">
        <v>36</v>
      </c>
      <c r="C10" s="36">
        <v>15</v>
      </c>
      <c r="D10" s="37">
        <v>12</v>
      </c>
      <c r="E10" s="38">
        <v>25</v>
      </c>
      <c r="F10" s="37">
        <v>116</v>
      </c>
      <c r="G10" s="6"/>
    </row>
    <row r="11" spans="1:7" ht="12.75" customHeight="1">
      <c r="A11" s="35" t="s">
        <v>10</v>
      </c>
      <c r="B11" s="35" t="s">
        <v>37</v>
      </c>
      <c r="C11" s="40">
        <v>100</v>
      </c>
      <c r="D11" s="41">
        <v>64</v>
      </c>
      <c r="E11" s="42">
        <v>56.25</v>
      </c>
      <c r="F11" s="41">
        <v>431</v>
      </c>
      <c r="G11" s="6"/>
    </row>
    <row r="12" spans="1:7" s="5" customFormat="1" ht="19.5" customHeight="1">
      <c r="A12" s="43" t="s">
        <v>13</v>
      </c>
      <c r="B12" s="44" t="s">
        <v>38</v>
      </c>
      <c r="C12" s="45">
        <v>2162</v>
      </c>
      <c r="D12" s="46">
        <v>1824</v>
      </c>
      <c r="E12" s="47">
        <v>18.53070175438596</v>
      </c>
      <c r="F12" s="46">
        <v>8402</v>
      </c>
      <c r="G12" s="15"/>
    </row>
    <row r="13" spans="1:7" ht="12.75">
      <c r="A13" s="35" t="s">
        <v>11</v>
      </c>
      <c r="B13" s="35" t="s">
        <v>24</v>
      </c>
      <c r="C13" s="36">
        <v>-95</v>
      </c>
      <c r="D13" s="37">
        <v>-87</v>
      </c>
      <c r="E13" s="38">
        <v>9.195402298850585</v>
      </c>
      <c r="F13" s="37">
        <v>-489</v>
      </c>
      <c r="G13" s="10"/>
    </row>
    <row r="14" spans="1:7" ht="12.75">
      <c r="A14" s="35" t="s">
        <v>12</v>
      </c>
      <c r="B14" s="35" t="s">
        <v>25</v>
      </c>
      <c r="C14" s="40">
        <v>0</v>
      </c>
      <c r="D14" s="41">
        <v>-1</v>
      </c>
      <c r="E14" s="42" t="s">
        <v>45</v>
      </c>
      <c r="F14" s="41">
        <v>-1</v>
      </c>
      <c r="G14" s="6"/>
    </row>
    <row r="15" spans="1:7" s="5" customFormat="1" ht="19.5" customHeight="1">
      <c r="A15" s="43" t="s">
        <v>13</v>
      </c>
      <c r="B15" s="44" t="s">
        <v>39</v>
      </c>
      <c r="C15" s="48">
        <v>2067</v>
      </c>
      <c r="D15" s="49">
        <v>1736</v>
      </c>
      <c r="E15" s="50">
        <v>19.066820276497687</v>
      </c>
      <c r="F15" s="49">
        <v>7912</v>
      </c>
      <c r="G15" s="15"/>
    </row>
    <row r="16" spans="1:7" ht="12.75">
      <c r="A16" s="35" t="s">
        <v>14</v>
      </c>
      <c r="B16" s="35" t="s">
        <v>29</v>
      </c>
      <c r="C16" s="36">
        <v>-711</v>
      </c>
      <c r="D16" s="37">
        <v>-697</v>
      </c>
      <c r="E16" s="38">
        <v>2.0086083213773254</v>
      </c>
      <c r="F16" s="37">
        <v>-2839</v>
      </c>
      <c r="G16" s="6"/>
    </row>
    <row r="17" spans="1:7" ht="12.75">
      <c r="A17" s="35" t="s">
        <v>15</v>
      </c>
      <c r="B17" s="35" t="s">
        <v>2</v>
      </c>
      <c r="C17" s="36">
        <v>-379</v>
      </c>
      <c r="D17" s="37">
        <v>-356</v>
      </c>
      <c r="E17" s="38">
        <v>6.460674157303381</v>
      </c>
      <c r="F17" s="37">
        <v>-1514</v>
      </c>
      <c r="G17" s="6"/>
    </row>
    <row r="18" spans="1:7" ht="12.75">
      <c r="A18" s="35" t="s">
        <v>16</v>
      </c>
      <c r="B18" s="35" t="s">
        <v>30</v>
      </c>
      <c r="C18" s="40">
        <v>-84</v>
      </c>
      <c r="D18" s="41">
        <v>-98</v>
      </c>
      <c r="E18" s="42">
        <v>-14.28571428571429</v>
      </c>
      <c r="F18" s="41">
        <v>-437</v>
      </c>
      <c r="G18" s="6"/>
    </row>
    <row r="19" spans="1:7" ht="12.75">
      <c r="A19" s="35" t="s">
        <v>13</v>
      </c>
      <c r="B19" s="35" t="s">
        <v>42</v>
      </c>
      <c r="C19" s="36">
        <v>-1174</v>
      </c>
      <c r="D19" s="37">
        <v>-1151</v>
      </c>
      <c r="E19" s="38">
        <v>1.9982623805386623</v>
      </c>
      <c r="F19" s="37">
        <v>-4790</v>
      </c>
      <c r="G19" s="6"/>
    </row>
    <row r="20" spans="1:7" ht="12.75">
      <c r="A20" s="35" t="s">
        <v>17</v>
      </c>
      <c r="B20" s="35" t="s">
        <v>40</v>
      </c>
      <c r="C20" s="36">
        <v>10</v>
      </c>
      <c r="D20" s="37">
        <v>11</v>
      </c>
      <c r="E20" s="38">
        <v>-9.090909090909093</v>
      </c>
      <c r="F20" s="37">
        <v>74</v>
      </c>
      <c r="G20" s="6"/>
    </row>
    <row r="21" spans="1:7" ht="12.75">
      <c r="A21" s="35" t="s">
        <v>18</v>
      </c>
      <c r="B21" s="35" t="s">
        <v>26</v>
      </c>
      <c r="C21" s="51">
        <v>0</v>
      </c>
      <c r="D21" s="37">
        <v>0</v>
      </c>
      <c r="E21" s="38" t="s">
        <v>13</v>
      </c>
      <c r="F21" s="37">
        <v>-47</v>
      </c>
      <c r="G21" s="6"/>
    </row>
    <row r="22" spans="1:7" ht="12.75">
      <c r="A22" s="35" t="s">
        <v>19</v>
      </c>
      <c r="B22" s="35" t="s">
        <v>35</v>
      </c>
      <c r="C22" s="36">
        <v>0</v>
      </c>
      <c r="D22" s="37">
        <v>0</v>
      </c>
      <c r="E22" s="38" t="s">
        <v>13</v>
      </c>
      <c r="F22" s="37">
        <v>17</v>
      </c>
      <c r="G22" s="6"/>
    </row>
    <row r="23" spans="1:7" ht="12.75">
      <c r="A23" s="35" t="s">
        <v>20</v>
      </c>
      <c r="B23" s="35" t="s">
        <v>31</v>
      </c>
      <c r="C23" s="36">
        <v>-39</v>
      </c>
      <c r="D23" s="37">
        <v>-35</v>
      </c>
      <c r="E23" s="38">
        <v>11.428571428571432</v>
      </c>
      <c r="F23" s="37">
        <v>-143</v>
      </c>
      <c r="G23" s="6"/>
    </row>
    <row r="24" spans="1:7" s="5" customFormat="1" ht="19.5" customHeight="1">
      <c r="A24" s="43" t="s">
        <v>13</v>
      </c>
      <c r="B24" s="44" t="s">
        <v>44</v>
      </c>
      <c r="C24" s="48">
        <v>864</v>
      </c>
      <c r="D24" s="49">
        <v>561</v>
      </c>
      <c r="E24" s="50">
        <v>54.010695187165766</v>
      </c>
      <c r="F24" s="49">
        <v>3023</v>
      </c>
      <c r="G24" s="15"/>
    </row>
    <row r="25" spans="1:7" s="5" customFormat="1" ht="12.75">
      <c r="A25" s="35" t="s">
        <v>21</v>
      </c>
      <c r="B25" s="35" t="s">
        <v>32</v>
      </c>
      <c r="C25" s="36">
        <v>-326</v>
      </c>
      <c r="D25" s="37">
        <v>-225</v>
      </c>
      <c r="E25" s="38">
        <v>44.888888888888886</v>
      </c>
      <c r="F25" s="37">
        <v>-948</v>
      </c>
      <c r="G25" s="6"/>
    </row>
    <row r="26" spans="1:7" ht="24" customHeight="1">
      <c r="A26" s="35" t="s">
        <v>22</v>
      </c>
      <c r="B26" s="39" t="s">
        <v>34</v>
      </c>
      <c r="C26" s="51">
        <v>0</v>
      </c>
      <c r="D26" s="37">
        <v>11</v>
      </c>
      <c r="E26" s="38" t="s">
        <v>45</v>
      </c>
      <c r="F26" s="37">
        <v>-35</v>
      </c>
      <c r="G26" s="6"/>
    </row>
    <row r="27" spans="1:7" ht="12.75">
      <c r="A27" s="35" t="s">
        <v>23</v>
      </c>
      <c r="B27" s="52" t="s">
        <v>27</v>
      </c>
      <c r="C27" s="40">
        <v>-19</v>
      </c>
      <c r="D27" s="41">
        <v>-14</v>
      </c>
      <c r="E27" s="42">
        <v>35.71428571428572</v>
      </c>
      <c r="F27" s="41">
        <v>-57</v>
      </c>
      <c r="G27" s="6"/>
    </row>
    <row r="28" spans="1:7" s="5" customFormat="1" ht="19.5" customHeight="1" thickBot="1">
      <c r="A28" s="43" t="s">
        <v>13</v>
      </c>
      <c r="B28" s="53" t="s">
        <v>28</v>
      </c>
      <c r="C28" s="54">
        <v>519</v>
      </c>
      <c r="D28" s="55">
        <v>333</v>
      </c>
      <c r="E28" s="56">
        <v>55.855855855855864</v>
      </c>
      <c r="F28" s="55">
        <v>1983</v>
      </c>
      <c r="G28" s="16"/>
    </row>
    <row r="29" spans="1:7" s="5" customFormat="1" ht="19.5" customHeight="1">
      <c r="A29" s="26"/>
      <c r="B29" s="57"/>
      <c r="C29" s="58"/>
      <c r="D29" s="58"/>
      <c r="E29" s="59"/>
      <c r="G29" s="20"/>
    </row>
    <row r="30" spans="1:8" s="17" customFormat="1" ht="12.75" customHeight="1">
      <c r="A30" s="27"/>
      <c r="B30" s="28"/>
      <c r="C30" s="28"/>
      <c r="D30" s="28"/>
      <c r="E30" s="28"/>
      <c r="F30" s="28"/>
      <c r="G30" s="28"/>
      <c r="H30" s="28"/>
    </row>
    <row r="31" spans="1:8" s="19" customFormat="1" ht="11.25">
      <c r="A31" s="29"/>
      <c r="B31" s="30"/>
      <c r="C31" s="30"/>
      <c r="D31" s="30"/>
      <c r="E31" s="30"/>
      <c r="F31" s="30"/>
      <c r="G31" s="30"/>
      <c r="H31" s="30"/>
    </row>
    <row r="32" spans="1:8" s="19" customFormat="1" ht="11.25">
      <c r="A32" s="31"/>
      <c r="B32" s="30"/>
      <c r="C32" s="32"/>
      <c r="D32" s="32"/>
      <c r="E32" s="32"/>
      <c r="F32" s="30"/>
      <c r="G32" s="30"/>
      <c r="H32" s="30"/>
    </row>
    <row r="33" spans="1:8" s="19" customFormat="1" ht="11.25">
      <c r="A33" s="27"/>
      <c r="B33" s="27"/>
      <c r="C33" s="27"/>
      <c r="D33" s="27"/>
      <c r="E33" s="27"/>
      <c r="F33" s="30"/>
      <c r="G33" s="30"/>
      <c r="H33" s="30"/>
    </row>
    <row r="34" spans="1:8" s="19" customFormat="1" ht="11.25">
      <c r="A34" s="33"/>
      <c r="B34" s="30"/>
      <c r="C34" s="34"/>
      <c r="D34" s="30"/>
      <c r="E34" s="30"/>
      <c r="F34" s="30"/>
      <c r="G34" s="30"/>
      <c r="H34" s="30"/>
    </row>
    <row r="35" s="19" customFormat="1" ht="11.25">
      <c r="C35" s="18"/>
    </row>
    <row r="36" s="19" customFormat="1" ht="11.25">
      <c r="C36" s="18"/>
    </row>
    <row r="37" s="19" customFormat="1" ht="11.25">
      <c r="C37" s="18"/>
    </row>
  </sheetData>
  <mergeCells count="1">
    <mergeCell ref="A2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D30" sqref="D30"/>
    </sheetView>
  </sheetViews>
  <sheetFormatPr defaultColWidth="9.140625" defaultRowHeight="12.75"/>
  <cols>
    <col min="1" max="1" width="2.28125" style="119" customWidth="1"/>
    <col min="2" max="2" width="41.7109375" style="218" customWidth="1"/>
    <col min="3" max="3" width="7.57421875" style="219" customWidth="1"/>
    <col min="4" max="4" width="4.57421875" style="219" customWidth="1"/>
    <col min="5" max="6" width="7.57421875" style="219" customWidth="1"/>
    <col min="7" max="8" width="7.57421875" style="217" customWidth="1"/>
    <col min="9" max="9" width="7.8515625" style="218" bestFit="1" customWidth="1"/>
    <col min="10" max="10" width="2.00390625" style="219" customWidth="1"/>
    <col min="11" max="11" width="1.57421875" style="123" customWidth="1"/>
    <col min="12" max="12" width="9.140625" style="124" customWidth="1"/>
    <col min="13" max="13" width="0" style="119" hidden="1" customWidth="1"/>
    <col min="14" max="16384" width="9.140625" style="119" customWidth="1"/>
  </cols>
  <sheetData>
    <row r="1" spans="2:10" ht="12">
      <c r="B1" s="120"/>
      <c r="C1" s="121"/>
      <c r="D1" s="121"/>
      <c r="E1" s="121"/>
      <c r="F1" s="121"/>
      <c r="G1" s="122"/>
      <c r="H1" s="122"/>
      <c r="I1" s="120"/>
      <c r="J1" s="121"/>
    </row>
    <row r="2" spans="2:10" ht="12">
      <c r="B2" s="120"/>
      <c r="C2" s="121"/>
      <c r="D2" s="121"/>
      <c r="E2" s="121"/>
      <c r="F2" s="121"/>
      <c r="G2" s="122"/>
      <c r="H2" s="122"/>
      <c r="I2" s="120"/>
      <c r="J2" s="121"/>
    </row>
    <row r="3" spans="2:10" ht="12.75">
      <c r="B3" s="410" t="s">
        <v>160</v>
      </c>
      <c r="C3" s="410"/>
      <c r="D3" s="410"/>
      <c r="E3" s="411"/>
      <c r="F3" s="411"/>
      <c r="G3" s="411"/>
      <c r="H3" s="411"/>
      <c r="I3" s="411"/>
      <c r="J3" s="411"/>
    </row>
    <row r="4" spans="2:10" ht="12.75" thickBot="1">
      <c r="B4" s="120"/>
      <c r="C4" s="121"/>
      <c r="D4" s="121"/>
      <c r="E4" s="121"/>
      <c r="F4" s="121"/>
      <c r="G4" s="122"/>
      <c r="H4" s="122"/>
      <c r="I4" s="120"/>
      <c r="J4" s="121"/>
    </row>
    <row r="5" spans="1:13" s="134" customFormat="1" ht="12.75" customHeight="1">
      <c r="A5" s="125"/>
      <c r="B5" s="126"/>
      <c r="C5" s="127">
        <v>2006</v>
      </c>
      <c r="D5" s="128"/>
      <c r="E5" s="129"/>
      <c r="F5" s="129"/>
      <c r="G5" s="130" t="s">
        <v>58</v>
      </c>
      <c r="H5" s="130"/>
      <c r="I5" s="131"/>
      <c r="J5" s="128"/>
      <c r="K5" s="132"/>
      <c r="L5" s="133"/>
      <c r="M5" s="134" t="s">
        <v>59</v>
      </c>
    </row>
    <row r="6" spans="1:13" s="134" customFormat="1" ht="9" customHeight="1">
      <c r="A6" s="135"/>
      <c r="B6" s="136"/>
      <c r="C6" s="137" t="s">
        <v>60</v>
      </c>
      <c r="D6" s="138"/>
      <c r="E6" s="138" t="s">
        <v>61</v>
      </c>
      <c r="F6" s="138" t="s">
        <v>62</v>
      </c>
      <c r="G6" s="138" t="s">
        <v>63</v>
      </c>
      <c r="H6" s="138" t="s">
        <v>60</v>
      </c>
      <c r="I6" s="138" t="s">
        <v>64</v>
      </c>
      <c r="J6" s="138"/>
      <c r="K6" s="139"/>
      <c r="L6" s="140"/>
      <c r="M6" s="141" t="s">
        <v>65</v>
      </c>
    </row>
    <row r="7" spans="1:13" s="134" customFormat="1" ht="18.75" customHeight="1">
      <c r="A7" s="135"/>
      <c r="B7" s="136"/>
      <c r="C7" s="137" t="s">
        <v>66</v>
      </c>
      <c r="D7" s="138"/>
      <c r="E7" s="138" t="s">
        <v>66</v>
      </c>
      <c r="F7" s="138" t="s">
        <v>67</v>
      </c>
      <c r="G7" s="138" t="s">
        <v>68</v>
      </c>
      <c r="H7" s="138" t="s">
        <v>69</v>
      </c>
      <c r="I7" s="138" t="s">
        <v>70</v>
      </c>
      <c r="J7" s="138"/>
      <c r="K7" s="139"/>
      <c r="L7" s="140"/>
      <c r="M7" s="141"/>
    </row>
    <row r="8" spans="1:12" s="147" customFormat="1" ht="9">
      <c r="A8" s="142"/>
      <c r="B8" s="143"/>
      <c r="C8" s="137" t="s">
        <v>71</v>
      </c>
      <c r="D8" s="138"/>
      <c r="E8" s="138" t="s">
        <v>71</v>
      </c>
      <c r="F8" s="138" t="s">
        <v>71</v>
      </c>
      <c r="G8" s="138" t="s">
        <v>71</v>
      </c>
      <c r="H8" s="138" t="s">
        <v>71</v>
      </c>
      <c r="I8" s="144" t="s">
        <v>0</v>
      </c>
      <c r="J8" s="138"/>
      <c r="K8" s="145"/>
      <c r="L8" s="146"/>
    </row>
    <row r="9" spans="1:14" s="134" customFormat="1" ht="12.75" customHeight="1">
      <c r="A9" s="148" t="s">
        <v>5</v>
      </c>
      <c r="B9" s="148" t="s">
        <v>1</v>
      </c>
      <c r="C9" s="149">
        <v>988</v>
      </c>
      <c r="D9" s="150"/>
      <c r="E9" s="151">
        <v>977</v>
      </c>
      <c r="F9" s="151">
        <v>956</v>
      </c>
      <c r="G9" s="151">
        <v>942</v>
      </c>
      <c r="H9" s="151">
        <v>920</v>
      </c>
      <c r="I9" s="151">
        <v>949</v>
      </c>
      <c r="J9" s="151"/>
      <c r="K9" s="152"/>
      <c r="L9" s="153"/>
      <c r="M9" s="154" t="e">
        <f>SUM(#REF!)</f>
        <v>#REF!</v>
      </c>
      <c r="N9" s="155"/>
    </row>
    <row r="10" spans="1:14" s="134" customFormat="1" ht="12.75" customHeight="1">
      <c r="A10" s="148" t="s">
        <v>6</v>
      </c>
      <c r="B10" s="148" t="s">
        <v>3</v>
      </c>
      <c r="C10" s="156">
        <v>905</v>
      </c>
      <c r="D10" s="150"/>
      <c r="E10" s="150">
        <v>919</v>
      </c>
      <c r="F10" s="150">
        <v>935</v>
      </c>
      <c r="G10" s="150">
        <v>850</v>
      </c>
      <c r="H10" s="150">
        <v>772</v>
      </c>
      <c r="I10" s="150">
        <v>869</v>
      </c>
      <c r="J10" s="157"/>
      <c r="K10" s="152"/>
      <c r="L10" s="153"/>
      <c r="M10" s="154" t="e">
        <f>SUM(#REF!)</f>
        <v>#REF!</v>
      </c>
      <c r="N10" s="155"/>
    </row>
    <row r="11" spans="1:14" s="134" customFormat="1" ht="23.25" customHeight="1">
      <c r="A11" s="148" t="s">
        <v>7</v>
      </c>
      <c r="B11" s="158" t="s">
        <v>43</v>
      </c>
      <c r="C11" s="156">
        <v>10</v>
      </c>
      <c r="D11" s="150"/>
      <c r="E11" s="150">
        <v>2</v>
      </c>
      <c r="F11" s="150">
        <v>13</v>
      </c>
      <c r="G11" s="150">
        <v>38</v>
      </c>
      <c r="H11" s="150">
        <v>5</v>
      </c>
      <c r="I11" s="150">
        <v>15</v>
      </c>
      <c r="J11" s="157"/>
      <c r="K11" s="152"/>
      <c r="L11" s="153"/>
      <c r="M11" s="154" t="e">
        <f>SUM(#REF!)</f>
        <v>#REF!</v>
      </c>
      <c r="N11" s="155" t="s">
        <v>72</v>
      </c>
    </row>
    <row r="12" spans="1:14" s="134" customFormat="1" ht="22.5" customHeight="1">
      <c r="A12" s="148" t="s">
        <v>8</v>
      </c>
      <c r="B12" s="158" t="s">
        <v>41</v>
      </c>
      <c r="C12" s="156">
        <v>144</v>
      </c>
      <c r="D12" s="150"/>
      <c r="E12" s="150">
        <v>102</v>
      </c>
      <c r="F12" s="150">
        <v>207</v>
      </c>
      <c r="G12" s="150">
        <v>166</v>
      </c>
      <c r="H12" s="150">
        <v>51</v>
      </c>
      <c r="I12" s="150">
        <v>132</v>
      </c>
      <c r="J12" s="157"/>
      <c r="K12" s="152"/>
      <c r="L12" s="153"/>
      <c r="M12" s="154" t="e">
        <f>SUM(#REF!)</f>
        <v>#REF!</v>
      </c>
      <c r="N12" s="155"/>
    </row>
    <row r="13" spans="1:14" s="134" customFormat="1" ht="12.75" customHeight="1">
      <c r="A13" s="148" t="s">
        <v>9</v>
      </c>
      <c r="B13" s="148" t="s">
        <v>36</v>
      </c>
      <c r="C13" s="156">
        <v>15</v>
      </c>
      <c r="D13" s="150"/>
      <c r="E13" s="150">
        <v>28</v>
      </c>
      <c r="F13" s="150">
        <v>11</v>
      </c>
      <c r="G13" s="150">
        <v>65</v>
      </c>
      <c r="H13" s="150">
        <v>12</v>
      </c>
      <c r="I13" s="150">
        <v>29</v>
      </c>
      <c r="J13" s="150"/>
      <c r="K13" s="152"/>
      <c r="L13" s="153"/>
      <c r="M13" s="154" t="e">
        <f>SUM(#REF!)</f>
        <v>#REF!</v>
      </c>
      <c r="N13" s="155"/>
    </row>
    <row r="14" spans="1:14" s="134" customFormat="1" ht="12.75" customHeight="1">
      <c r="A14" s="148" t="s">
        <v>10</v>
      </c>
      <c r="B14" s="148" t="s">
        <v>37</v>
      </c>
      <c r="C14" s="159">
        <v>100</v>
      </c>
      <c r="D14" s="150"/>
      <c r="E14" s="160">
        <v>129</v>
      </c>
      <c r="F14" s="160">
        <v>120</v>
      </c>
      <c r="G14" s="160">
        <v>118</v>
      </c>
      <c r="H14" s="160">
        <v>64</v>
      </c>
      <c r="I14" s="160">
        <v>108</v>
      </c>
      <c r="J14" s="157"/>
      <c r="K14" s="152"/>
      <c r="L14" s="153"/>
      <c r="M14" s="161" t="e">
        <f>SUM(#REF!)</f>
        <v>#REF!</v>
      </c>
      <c r="N14" s="155"/>
    </row>
    <row r="15" spans="1:14" s="171" customFormat="1" ht="15.75" customHeight="1">
      <c r="A15" s="162" t="s">
        <v>13</v>
      </c>
      <c r="B15" s="163" t="s">
        <v>38</v>
      </c>
      <c r="C15" s="164">
        <v>2162</v>
      </c>
      <c r="D15" s="165"/>
      <c r="E15" s="166">
        <v>2157</v>
      </c>
      <c r="F15" s="166">
        <v>2242</v>
      </c>
      <c r="G15" s="166">
        <v>2179</v>
      </c>
      <c r="H15" s="166">
        <v>1824</v>
      </c>
      <c r="I15" s="166">
        <v>2102</v>
      </c>
      <c r="J15" s="167"/>
      <c r="K15" s="168"/>
      <c r="L15" s="153"/>
      <c r="M15" s="169" t="e">
        <f>+M9+M10+M11+M12+M13+M14</f>
        <v>#REF!</v>
      </c>
      <c r="N15" s="170"/>
    </row>
    <row r="16" spans="1:14" s="134" customFormat="1" ht="12.75" customHeight="1">
      <c r="A16" s="148" t="s">
        <v>11</v>
      </c>
      <c r="B16" s="158" t="s">
        <v>24</v>
      </c>
      <c r="C16" s="156">
        <v>-95</v>
      </c>
      <c r="D16" s="150"/>
      <c r="E16" s="150">
        <v>-132</v>
      </c>
      <c r="F16" s="150">
        <v>-128</v>
      </c>
      <c r="G16" s="157">
        <v>-142</v>
      </c>
      <c r="H16" s="157">
        <v>-87</v>
      </c>
      <c r="I16" s="157">
        <v>-122</v>
      </c>
      <c r="J16" s="157"/>
      <c r="K16" s="152"/>
      <c r="L16" s="153"/>
      <c r="M16" s="154" t="e">
        <f>SUM(#REF!)</f>
        <v>#REF!</v>
      </c>
      <c r="N16" s="155"/>
    </row>
    <row r="17" spans="1:14" s="134" customFormat="1" ht="22.5" customHeight="1">
      <c r="A17" s="148" t="s">
        <v>12</v>
      </c>
      <c r="B17" s="172" t="s">
        <v>25</v>
      </c>
      <c r="C17" s="156">
        <v>0</v>
      </c>
      <c r="D17" s="150"/>
      <c r="E17" s="150">
        <v>3</v>
      </c>
      <c r="F17" s="150">
        <v>-1</v>
      </c>
      <c r="G17" s="160">
        <v>-2</v>
      </c>
      <c r="H17" s="160">
        <v>-1</v>
      </c>
      <c r="I17" s="160">
        <v>0</v>
      </c>
      <c r="J17" s="160"/>
      <c r="K17" s="152"/>
      <c r="L17" s="153"/>
      <c r="M17" s="154" t="e">
        <f>SUM(#REF!)</f>
        <v>#REF!</v>
      </c>
      <c r="N17" s="155"/>
    </row>
    <row r="18" spans="1:14" s="176" customFormat="1" ht="15.75" customHeight="1">
      <c r="A18" s="162" t="s">
        <v>13</v>
      </c>
      <c r="B18" s="163" t="s">
        <v>39</v>
      </c>
      <c r="C18" s="173">
        <v>2067</v>
      </c>
      <c r="D18" s="165"/>
      <c r="E18" s="167">
        <v>2028</v>
      </c>
      <c r="F18" s="167">
        <v>2113</v>
      </c>
      <c r="G18" s="167">
        <v>2035</v>
      </c>
      <c r="H18" s="167">
        <v>1736</v>
      </c>
      <c r="I18" s="167">
        <v>1980</v>
      </c>
      <c r="J18" s="167"/>
      <c r="K18" s="174"/>
      <c r="L18" s="153"/>
      <c r="M18" s="169" t="e">
        <f>+M15+M16+M17</f>
        <v>#REF!</v>
      </c>
      <c r="N18" s="175"/>
    </row>
    <row r="19" spans="1:14" s="134" customFormat="1" ht="12.75" customHeight="1">
      <c r="A19" s="148" t="s">
        <v>14</v>
      </c>
      <c r="B19" s="148" t="s">
        <v>29</v>
      </c>
      <c r="C19" s="177">
        <v>-711</v>
      </c>
      <c r="D19" s="150"/>
      <c r="E19" s="157">
        <v>-772</v>
      </c>
      <c r="F19" s="157">
        <v>-698</v>
      </c>
      <c r="G19" s="157">
        <v>-672</v>
      </c>
      <c r="H19" s="157">
        <v>-697</v>
      </c>
      <c r="I19" s="157">
        <v>-710</v>
      </c>
      <c r="J19" s="157"/>
      <c r="K19" s="152"/>
      <c r="L19" s="153"/>
      <c r="M19" s="154" t="e">
        <f>SUM(#REF!)</f>
        <v>#REF!</v>
      </c>
      <c r="N19" s="155"/>
    </row>
    <row r="20" spans="1:14" s="134" customFormat="1" ht="12.75" customHeight="1">
      <c r="A20" s="148" t="s">
        <v>15</v>
      </c>
      <c r="B20" s="148" t="s">
        <v>2</v>
      </c>
      <c r="C20" s="177">
        <v>-379</v>
      </c>
      <c r="D20" s="150"/>
      <c r="E20" s="157">
        <v>-435</v>
      </c>
      <c r="F20" s="157">
        <v>-354</v>
      </c>
      <c r="G20" s="157">
        <v>-369</v>
      </c>
      <c r="H20" s="157">
        <v>-356</v>
      </c>
      <c r="I20" s="157">
        <v>-379</v>
      </c>
      <c r="J20" s="157"/>
      <c r="K20" s="152"/>
      <c r="L20" s="153"/>
      <c r="M20" s="154" t="e">
        <f>SUM(#REF!)</f>
        <v>#REF!</v>
      </c>
      <c r="N20" s="155"/>
    </row>
    <row r="21" spans="1:14" s="134" customFormat="1" ht="22.5" customHeight="1">
      <c r="A21" s="148" t="s">
        <v>16</v>
      </c>
      <c r="B21" s="158" t="s">
        <v>30</v>
      </c>
      <c r="C21" s="159">
        <v>-84</v>
      </c>
      <c r="D21" s="150"/>
      <c r="E21" s="160">
        <v>-130</v>
      </c>
      <c r="F21" s="160">
        <v>-105</v>
      </c>
      <c r="G21" s="160">
        <v>-104</v>
      </c>
      <c r="H21" s="160">
        <v>-98</v>
      </c>
      <c r="I21" s="160">
        <v>-109</v>
      </c>
      <c r="J21" s="160"/>
      <c r="K21" s="152"/>
      <c r="L21" s="153"/>
      <c r="M21" s="161" t="e">
        <f>SUM(#REF!)</f>
        <v>#REF!</v>
      </c>
      <c r="N21" s="155"/>
    </row>
    <row r="22" spans="1:14" s="134" customFormat="1" ht="12.75" customHeight="1">
      <c r="A22" s="148" t="s">
        <v>13</v>
      </c>
      <c r="B22" s="148" t="s">
        <v>42</v>
      </c>
      <c r="C22" s="156">
        <v>-1174</v>
      </c>
      <c r="D22" s="150"/>
      <c r="E22" s="150">
        <v>-1337</v>
      </c>
      <c r="F22" s="150">
        <v>-1157</v>
      </c>
      <c r="G22" s="150">
        <v>-1145</v>
      </c>
      <c r="H22" s="150">
        <v>-1151</v>
      </c>
      <c r="I22" s="150">
        <v>-1198</v>
      </c>
      <c r="J22" s="157"/>
      <c r="K22" s="152"/>
      <c r="L22" s="153"/>
      <c r="M22" s="178" t="e">
        <f>+M19+M20+M21</f>
        <v>#REF!</v>
      </c>
      <c r="N22" s="155"/>
    </row>
    <row r="23" spans="1:14" s="134" customFormat="1" ht="12.75" customHeight="1">
      <c r="A23" s="148" t="s">
        <v>17</v>
      </c>
      <c r="B23" s="148" t="s">
        <v>40</v>
      </c>
      <c r="C23" s="177">
        <v>10</v>
      </c>
      <c r="D23" s="150"/>
      <c r="E23" s="157">
        <v>23</v>
      </c>
      <c r="F23" s="157">
        <v>8</v>
      </c>
      <c r="G23" s="157">
        <v>32</v>
      </c>
      <c r="H23" s="157">
        <v>11</v>
      </c>
      <c r="I23" s="157">
        <v>19</v>
      </c>
      <c r="J23" s="157"/>
      <c r="K23" s="152"/>
      <c r="L23" s="153"/>
      <c r="M23" s="154" t="e">
        <f>SUM(#REF!)</f>
        <v>#REF!</v>
      </c>
      <c r="N23" s="155"/>
    </row>
    <row r="24" spans="1:14" s="134" customFormat="1" ht="12.75" customHeight="1">
      <c r="A24" s="148" t="s">
        <v>18</v>
      </c>
      <c r="B24" s="148" t="s">
        <v>26</v>
      </c>
      <c r="C24" s="177">
        <v>0</v>
      </c>
      <c r="D24" s="150"/>
      <c r="E24" s="157">
        <v>-46</v>
      </c>
      <c r="F24" s="157">
        <v>-1</v>
      </c>
      <c r="G24" s="157">
        <v>0</v>
      </c>
      <c r="H24" s="157">
        <v>0</v>
      </c>
      <c r="I24" s="157">
        <v>-12</v>
      </c>
      <c r="J24" s="157"/>
      <c r="K24" s="152"/>
      <c r="L24" s="153"/>
      <c r="M24" s="154" t="e">
        <f>SUM(#REF!)</f>
        <v>#REF!</v>
      </c>
      <c r="N24" s="155"/>
    </row>
    <row r="25" spans="1:14" s="134" customFormat="1" ht="12.75" customHeight="1">
      <c r="A25" s="148" t="s">
        <v>19</v>
      </c>
      <c r="B25" s="148" t="s">
        <v>35</v>
      </c>
      <c r="C25" s="177">
        <v>0</v>
      </c>
      <c r="D25" s="150"/>
      <c r="E25" s="157">
        <v>4</v>
      </c>
      <c r="F25" s="157">
        <v>0</v>
      </c>
      <c r="G25" s="157">
        <v>13</v>
      </c>
      <c r="H25" s="157">
        <v>0</v>
      </c>
      <c r="I25" s="157">
        <v>4</v>
      </c>
      <c r="J25" s="157"/>
      <c r="K25" s="152"/>
      <c r="L25" s="153"/>
      <c r="M25" s="154" t="e">
        <f>SUM(#REF!)</f>
        <v>#REF!</v>
      </c>
      <c r="N25" s="155"/>
    </row>
    <row r="26" spans="1:14" s="134" customFormat="1" ht="12.75" customHeight="1">
      <c r="A26" s="148" t="s">
        <v>20</v>
      </c>
      <c r="B26" s="148" t="s">
        <v>31</v>
      </c>
      <c r="C26" s="177">
        <v>-39</v>
      </c>
      <c r="D26" s="150"/>
      <c r="E26" s="157">
        <v>-10</v>
      </c>
      <c r="F26" s="157">
        <v>-23</v>
      </c>
      <c r="G26" s="160">
        <v>-75</v>
      </c>
      <c r="H26" s="160">
        <v>-35</v>
      </c>
      <c r="I26" s="160">
        <v>-36</v>
      </c>
      <c r="J26" s="157"/>
      <c r="K26" s="152"/>
      <c r="L26" s="153"/>
      <c r="M26" s="154" t="e">
        <f>SUM(#REF!)</f>
        <v>#REF!</v>
      </c>
      <c r="N26" s="155"/>
    </row>
    <row r="27" spans="1:14" s="171" customFormat="1" ht="15.75" customHeight="1">
      <c r="A27" s="162" t="s">
        <v>13</v>
      </c>
      <c r="B27" s="163" t="s">
        <v>44</v>
      </c>
      <c r="C27" s="173">
        <v>864</v>
      </c>
      <c r="D27" s="165"/>
      <c r="E27" s="167">
        <v>662</v>
      </c>
      <c r="F27" s="167">
        <v>940</v>
      </c>
      <c r="G27" s="167">
        <v>860</v>
      </c>
      <c r="H27" s="167">
        <v>561</v>
      </c>
      <c r="I27" s="167">
        <v>757</v>
      </c>
      <c r="J27" s="167"/>
      <c r="K27" s="168"/>
      <c r="L27" s="153"/>
      <c r="M27" s="169" t="e">
        <f>+M18+M22+M23+M24+M25+M26</f>
        <v>#REF!</v>
      </c>
      <c r="N27" s="170"/>
    </row>
    <row r="28" spans="1:14" s="134" customFormat="1" ht="12.75" customHeight="1">
      <c r="A28" s="148" t="s">
        <v>21</v>
      </c>
      <c r="B28" s="148" t="s">
        <v>32</v>
      </c>
      <c r="C28" s="177">
        <v>-326</v>
      </c>
      <c r="D28" s="150"/>
      <c r="E28" s="157">
        <v>-146</v>
      </c>
      <c r="F28" s="157">
        <v>-297</v>
      </c>
      <c r="G28" s="157">
        <v>-280</v>
      </c>
      <c r="H28" s="157">
        <v>-225</v>
      </c>
      <c r="I28" s="157">
        <v>-237</v>
      </c>
      <c r="J28" s="150"/>
      <c r="K28" s="152"/>
      <c r="L28" s="153"/>
      <c r="M28" s="154" t="e">
        <f>SUM(#REF!)</f>
        <v>#REF!</v>
      </c>
      <c r="N28" s="155"/>
    </row>
    <row r="29" spans="1:14" s="134" customFormat="1" ht="22.5" customHeight="1">
      <c r="A29" s="148" t="s">
        <v>22</v>
      </c>
      <c r="B29" s="158" t="s">
        <v>34</v>
      </c>
      <c r="C29" s="177">
        <v>0</v>
      </c>
      <c r="D29" s="150"/>
      <c r="E29" s="157">
        <v>-33</v>
      </c>
      <c r="F29" s="157">
        <v>-7</v>
      </c>
      <c r="G29" s="157">
        <v>-6</v>
      </c>
      <c r="H29" s="157">
        <v>11</v>
      </c>
      <c r="I29" s="157">
        <v>-9</v>
      </c>
      <c r="J29" s="157"/>
      <c r="K29" s="152"/>
      <c r="L29" s="153"/>
      <c r="M29" s="154" t="e">
        <f>SUM(#REF!)</f>
        <v>#REF!</v>
      </c>
      <c r="N29" s="155"/>
    </row>
    <row r="30" spans="1:14" s="134" customFormat="1" ht="12.75" customHeight="1">
      <c r="A30" s="148" t="s">
        <v>23</v>
      </c>
      <c r="B30" s="179" t="s">
        <v>27</v>
      </c>
      <c r="C30" s="177">
        <v>-19</v>
      </c>
      <c r="D30" s="150"/>
      <c r="E30" s="157">
        <v>-9</v>
      </c>
      <c r="F30" s="157">
        <v>-21</v>
      </c>
      <c r="G30" s="160">
        <v>-13</v>
      </c>
      <c r="H30" s="160">
        <v>-14</v>
      </c>
      <c r="I30" s="160">
        <v>-14</v>
      </c>
      <c r="J30" s="160"/>
      <c r="K30" s="152"/>
      <c r="L30" s="153"/>
      <c r="M30" s="154" t="e">
        <f>SUM(#REF!)</f>
        <v>#REF!</v>
      </c>
      <c r="N30" s="155"/>
    </row>
    <row r="31" spans="1:14" s="171" customFormat="1" ht="15.75" customHeight="1" thickBot="1">
      <c r="A31" s="162" t="s">
        <v>13</v>
      </c>
      <c r="B31" s="180" t="s">
        <v>28</v>
      </c>
      <c r="C31" s="181">
        <v>519</v>
      </c>
      <c r="D31" s="182"/>
      <c r="E31" s="183">
        <v>474</v>
      </c>
      <c r="F31" s="183">
        <v>615</v>
      </c>
      <c r="G31" s="183">
        <v>561</v>
      </c>
      <c r="H31" s="183">
        <v>333</v>
      </c>
      <c r="I31" s="183">
        <v>497</v>
      </c>
      <c r="J31" s="183"/>
      <c r="K31" s="168"/>
      <c r="L31" s="153"/>
      <c r="M31" s="184" t="e">
        <f>+M27+M28+M29+M30</f>
        <v>#REF!</v>
      </c>
      <c r="N31" s="170"/>
    </row>
    <row r="32" spans="2:14" s="185" customFormat="1" ht="6" customHeight="1">
      <c r="B32" s="186"/>
      <c r="C32" s="187"/>
      <c r="D32" s="187"/>
      <c r="E32" s="187"/>
      <c r="F32" s="187"/>
      <c r="G32" s="187"/>
      <c r="H32" s="187"/>
      <c r="I32" s="187"/>
      <c r="J32" s="188"/>
      <c r="K32" s="189"/>
      <c r="L32" s="190"/>
      <c r="M32" s="191"/>
      <c r="N32" s="191"/>
    </row>
    <row r="33" spans="1:14" s="185" customFormat="1" ht="12.75" customHeight="1">
      <c r="A33" s="192"/>
      <c r="B33" s="117"/>
      <c r="C33" s="187"/>
      <c r="D33" s="187"/>
      <c r="E33" s="187"/>
      <c r="F33" s="187"/>
      <c r="G33" s="193"/>
      <c r="H33" s="193"/>
      <c r="I33" s="193"/>
      <c r="J33" s="187"/>
      <c r="K33" s="189"/>
      <c r="L33" s="194"/>
      <c r="M33" s="191"/>
      <c r="N33" s="191"/>
    </row>
    <row r="34" spans="1:14" s="185" customFormat="1" ht="12.75" customHeight="1">
      <c r="A34" s="192"/>
      <c r="B34" s="17"/>
      <c r="C34" s="17"/>
      <c r="D34" s="195"/>
      <c r="E34" s="17"/>
      <c r="F34" s="17"/>
      <c r="G34" s="17"/>
      <c r="H34" s="196"/>
      <c r="I34" s="189"/>
      <c r="J34" s="189"/>
      <c r="K34" s="189"/>
      <c r="L34" s="190"/>
      <c r="M34" s="191"/>
      <c r="N34" s="191"/>
    </row>
    <row r="35" spans="1:14" s="200" customFormat="1" ht="15.75" customHeight="1">
      <c r="A35" s="19"/>
      <c r="B35" s="19"/>
      <c r="C35" s="19"/>
      <c r="D35" s="197"/>
      <c r="E35" s="19"/>
      <c r="F35" s="19"/>
      <c r="G35" s="19"/>
      <c r="H35" s="152"/>
      <c r="I35" s="189"/>
      <c r="J35" s="189"/>
      <c r="K35" s="196"/>
      <c r="L35" s="198"/>
      <c r="M35" s="199"/>
      <c r="N35" s="199"/>
    </row>
    <row r="36" spans="1:14" s="134" customFormat="1" ht="15.75" customHeight="1">
      <c r="A36" s="192"/>
      <c r="B36" s="192"/>
      <c r="C36" s="192"/>
      <c r="D36" s="192"/>
      <c r="E36" s="192"/>
      <c r="F36" s="192"/>
      <c r="G36" s="192"/>
      <c r="H36" s="196"/>
      <c r="I36" s="196"/>
      <c r="J36" s="196"/>
      <c r="K36" s="152"/>
      <c r="L36" s="153"/>
      <c r="M36" s="155"/>
      <c r="N36" s="155"/>
    </row>
    <row r="37" spans="1:14" s="200" customFormat="1" ht="15.75" customHeight="1">
      <c r="A37" s="197"/>
      <c r="B37" s="19"/>
      <c r="C37" s="18"/>
      <c r="D37" s="201"/>
      <c r="E37" s="18"/>
      <c r="F37" s="19"/>
      <c r="G37" s="19"/>
      <c r="H37" s="152"/>
      <c r="I37" s="152"/>
      <c r="J37" s="152"/>
      <c r="K37" s="196"/>
      <c r="L37" s="198"/>
      <c r="M37" s="199"/>
      <c r="N37" s="199"/>
    </row>
    <row r="38" spans="1:14" s="134" customFormat="1" ht="15.75" customHeight="1">
      <c r="A38" s="202"/>
      <c r="B38" s="203"/>
      <c r="C38" s="152"/>
      <c r="D38" s="152"/>
      <c r="E38" s="152"/>
      <c r="F38" s="152"/>
      <c r="G38" s="152"/>
      <c r="H38" s="152"/>
      <c r="I38" s="152"/>
      <c r="J38" s="152"/>
      <c r="K38" s="152"/>
      <c r="L38" s="153"/>
      <c r="M38" s="155"/>
      <c r="N38" s="155"/>
    </row>
    <row r="39" spans="1:14" s="134" customFormat="1" ht="18" customHeight="1">
      <c r="A39" s="202"/>
      <c r="B39" s="203"/>
      <c r="C39" s="152"/>
      <c r="D39" s="152"/>
      <c r="E39" s="152"/>
      <c r="F39" s="152"/>
      <c r="G39" s="196"/>
      <c r="H39" s="196"/>
      <c r="I39" s="196"/>
      <c r="J39" s="152"/>
      <c r="K39" s="152"/>
      <c r="L39" s="153"/>
      <c r="M39" s="155"/>
      <c r="N39" s="155"/>
    </row>
    <row r="40" spans="1:14" s="134" customFormat="1" ht="15.75" customHeight="1">
      <c r="A40" s="202"/>
      <c r="B40" s="203"/>
      <c r="C40" s="152"/>
      <c r="D40" s="152"/>
      <c r="E40" s="152"/>
      <c r="F40" s="152"/>
      <c r="G40" s="204"/>
      <c r="H40" s="204"/>
      <c r="I40" s="205"/>
      <c r="J40" s="152"/>
      <c r="K40" s="152"/>
      <c r="L40" s="153"/>
      <c r="M40" s="155"/>
      <c r="N40" s="155"/>
    </row>
    <row r="41" spans="1:14" s="200" customFormat="1" ht="15.75" customHeight="1">
      <c r="A41" s="206"/>
      <c r="B41" s="207"/>
      <c r="C41" s="196"/>
      <c r="D41" s="196"/>
      <c r="E41" s="196"/>
      <c r="F41" s="196"/>
      <c r="G41" s="204"/>
      <c r="H41" s="204"/>
      <c r="I41" s="205"/>
      <c r="J41" s="196"/>
      <c r="K41" s="196"/>
      <c r="L41" s="198"/>
      <c r="M41" s="199"/>
      <c r="N41" s="199"/>
    </row>
    <row r="42" spans="2:14" s="134" customFormat="1" ht="9">
      <c r="B42" s="205"/>
      <c r="C42" s="208"/>
      <c r="D42" s="208"/>
      <c r="E42" s="208"/>
      <c r="F42" s="208"/>
      <c r="G42" s="209"/>
      <c r="H42" s="209"/>
      <c r="I42" s="210"/>
      <c r="J42" s="208"/>
      <c r="K42" s="211"/>
      <c r="L42" s="212"/>
      <c r="M42" s="155"/>
      <c r="N42" s="155"/>
    </row>
    <row r="43" spans="2:14" s="134" customFormat="1" ht="9">
      <c r="B43" s="205"/>
      <c r="C43" s="208"/>
      <c r="D43" s="208"/>
      <c r="E43" s="208"/>
      <c r="F43" s="208"/>
      <c r="G43" s="209"/>
      <c r="H43" s="209"/>
      <c r="I43" s="210"/>
      <c r="J43" s="208"/>
      <c r="K43" s="211"/>
      <c r="L43" s="212"/>
      <c r="M43" s="155"/>
      <c r="N43" s="155"/>
    </row>
    <row r="44" spans="2:14" ht="12">
      <c r="B44" s="210"/>
      <c r="C44" s="213"/>
      <c r="D44" s="213"/>
      <c r="E44" s="213"/>
      <c r="F44" s="213"/>
      <c r="G44" s="209"/>
      <c r="H44" s="209"/>
      <c r="I44" s="210"/>
      <c r="J44" s="213"/>
      <c r="K44" s="214"/>
      <c r="L44" s="215"/>
      <c r="M44" s="216"/>
      <c r="N44" s="216"/>
    </row>
    <row r="45" spans="2:14" ht="12">
      <c r="B45" s="210"/>
      <c r="C45" s="213"/>
      <c r="D45" s="213"/>
      <c r="E45" s="213"/>
      <c r="F45" s="213"/>
      <c r="G45" s="209"/>
      <c r="H45" s="209"/>
      <c r="I45" s="210"/>
      <c r="J45" s="213"/>
      <c r="K45" s="214"/>
      <c r="L45" s="215"/>
      <c r="M45" s="216"/>
      <c r="N45" s="216"/>
    </row>
    <row r="46" spans="2:14" ht="12">
      <c r="B46" s="210"/>
      <c r="C46" s="213"/>
      <c r="D46" s="213"/>
      <c r="E46" s="213"/>
      <c r="F46" s="213"/>
      <c r="G46" s="209"/>
      <c r="H46" s="209"/>
      <c r="I46" s="210"/>
      <c r="J46" s="213"/>
      <c r="K46" s="214"/>
      <c r="L46" s="215"/>
      <c r="M46" s="216"/>
      <c r="N46" s="216"/>
    </row>
    <row r="47" spans="2:14" ht="12">
      <c r="B47" s="210"/>
      <c r="C47" s="213"/>
      <c r="D47" s="213"/>
      <c r="E47" s="213"/>
      <c r="F47" s="213"/>
      <c r="G47" s="209"/>
      <c r="H47" s="209"/>
      <c r="I47" s="210"/>
      <c r="J47" s="213"/>
      <c r="K47" s="214"/>
      <c r="L47" s="215"/>
      <c r="M47" s="216"/>
      <c r="N47" s="216"/>
    </row>
    <row r="48" spans="2:14" ht="12">
      <c r="B48" s="210"/>
      <c r="C48" s="213"/>
      <c r="D48" s="213"/>
      <c r="E48" s="213"/>
      <c r="F48" s="213"/>
      <c r="G48" s="209"/>
      <c r="H48" s="209"/>
      <c r="I48" s="210"/>
      <c r="J48" s="213"/>
      <c r="K48" s="214"/>
      <c r="L48" s="215"/>
      <c r="M48" s="216"/>
      <c r="N48" s="216"/>
    </row>
    <row r="49" spans="2:14" ht="12">
      <c r="B49" s="210"/>
      <c r="C49" s="213"/>
      <c r="D49" s="213"/>
      <c r="E49" s="213"/>
      <c r="F49" s="213"/>
      <c r="G49" s="209"/>
      <c r="H49" s="209"/>
      <c r="I49" s="210"/>
      <c r="J49" s="213"/>
      <c r="K49" s="214"/>
      <c r="L49" s="215"/>
      <c r="M49" s="216"/>
      <c r="N49" s="216"/>
    </row>
    <row r="50" spans="2:14" ht="12">
      <c r="B50" s="210"/>
      <c r="C50" s="213"/>
      <c r="D50" s="213"/>
      <c r="E50" s="213"/>
      <c r="F50" s="213"/>
      <c r="G50" s="209"/>
      <c r="H50" s="209"/>
      <c r="I50" s="210"/>
      <c r="J50" s="213"/>
      <c r="K50" s="214"/>
      <c r="L50" s="215"/>
      <c r="M50" s="216"/>
      <c r="N50" s="216"/>
    </row>
    <row r="51" spans="2:14" ht="12">
      <c r="B51" s="210"/>
      <c r="C51" s="213"/>
      <c r="D51" s="213"/>
      <c r="E51" s="213"/>
      <c r="F51" s="213"/>
      <c r="G51" s="209"/>
      <c r="H51" s="209"/>
      <c r="I51" s="210"/>
      <c r="J51" s="213"/>
      <c r="K51" s="214"/>
      <c r="L51" s="215"/>
      <c r="M51" s="216"/>
      <c r="N51" s="216"/>
    </row>
    <row r="52" spans="2:14" ht="12">
      <c r="B52" s="210"/>
      <c r="C52" s="213"/>
      <c r="D52" s="213"/>
      <c r="E52" s="213"/>
      <c r="F52" s="213"/>
      <c r="G52" s="209"/>
      <c r="H52" s="209"/>
      <c r="I52" s="210"/>
      <c r="J52" s="213"/>
      <c r="K52" s="214"/>
      <c r="L52" s="215"/>
      <c r="M52" s="216"/>
      <c r="N52" s="216"/>
    </row>
    <row r="53" spans="2:14" ht="12">
      <c r="B53" s="210"/>
      <c r="C53" s="213"/>
      <c r="D53" s="213"/>
      <c r="E53" s="213"/>
      <c r="F53" s="213"/>
      <c r="G53" s="209"/>
      <c r="H53" s="209"/>
      <c r="I53" s="210"/>
      <c r="J53" s="213"/>
      <c r="K53" s="214"/>
      <c r="L53" s="215"/>
      <c r="M53" s="216"/>
      <c r="N53" s="216"/>
    </row>
    <row r="54" spans="2:14" ht="12">
      <c r="B54" s="210"/>
      <c r="C54" s="213"/>
      <c r="D54" s="213"/>
      <c r="E54" s="213"/>
      <c r="F54" s="213"/>
      <c r="G54" s="209"/>
      <c r="H54" s="209"/>
      <c r="I54" s="210"/>
      <c r="J54" s="213"/>
      <c r="K54" s="214"/>
      <c r="L54" s="215"/>
      <c r="M54" s="216"/>
      <c r="N54" s="216"/>
    </row>
    <row r="55" spans="2:14" ht="12">
      <c r="B55" s="210"/>
      <c r="C55" s="213"/>
      <c r="D55" s="213"/>
      <c r="E55" s="213"/>
      <c r="F55" s="213"/>
      <c r="G55" s="209"/>
      <c r="H55" s="209"/>
      <c r="I55" s="210"/>
      <c r="J55" s="213"/>
      <c r="K55" s="214"/>
      <c r="L55" s="215"/>
      <c r="M55" s="216"/>
      <c r="N55" s="216"/>
    </row>
    <row r="56" spans="2:14" ht="12">
      <c r="B56" s="210"/>
      <c r="C56" s="213"/>
      <c r="D56" s="213"/>
      <c r="E56" s="213"/>
      <c r="F56" s="213"/>
      <c r="G56" s="209"/>
      <c r="H56" s="209"/>
      <c r="I56" s="210"/>
      <c r="J56" s="213"/>
      <c r="K56" s="214"/>
      <c r="L56" s="215"/>
      <c r="M56" s="216"/>
      <c r="N56" s="216"/>
    </row>
    <row r="57" spans="2:14" ht="12">
      <c r="B57" s="210"/>
      <c r="C57" s="213"/>
      <c r="D57" s="213"/>
      <c r="E57" s="213"/>
      <c r="F57" s="213"/>
      <c r="G57" s="209"/>
      <c r="H57" s="209"/>
      <c r="I57" s="210"/>
      <c r="J57" s="213"/>
      <c r="K57" s="214"/>
      <c r="L57" s="215"/>
      <c r="M57" s="216"/>
      <c r="N57" s="216"/>
    </row>
    <row r="58" spans="2:14" ht="12">
      <c r="B58" s="210"/>
      <c r="C58" s="213"/>
      <c r="D58" s="213"/>
      <c r="E58" s="213"/>
      <c r="F58" s="213"/>
      <c r="I58" s="210"/>
      <c r="J58" s="213"/>
      <c r="K58" s="214"/>
      <c r="L58" s="215"/>
      <c r="M58" s="216"/>
      <c r="N58" s="216"/>
    </row>
    <row r="59" spans="2:14" ht="12">
      <c r="B59" s="210"/>
      <c r="C59" s="213"/>
      <c r="D59" s="213"/>
      <c r="E59" s="213"/>
      <c r="F59" s="213"/>
      <c r="I59" s="210"/>
      <c r="J59" s="213"/>
      <c r="K59" s="214"/>
      <c r="L59" s="215"/>
      <c r="M59" s="216"/>
      <c r="N59" s="216"/>
    </row>
    <row r="60" spans="9:14" ht="12">
      <c r="I60" s="210"/>
      <c r="J60" s="213"/>
      <c r="K60" s="214"/>
      <c r="L60" s="215"/>
      <c r="M60" s="216"/>
      <c r="N60" s="216"/>
    </row>
    <row r="61" spans="9:14" ht="12">
      <c r="I61" s="210"/>
      <c r="J61" s="213"/>
      <c r="K61" s="214"/>
      <c r="L61" s="215"/>
      <c r="M61" s="216"/>
      <c r="N61" s="216"/>
    </row>
    <row r="62" spans="9:14" ht="12">
      <c r="I62" s="210"/>
      <c r="J62" s="213"/>
      <c r="K62" s="214"/>
      <c r="L62" s="215"/>
      <c r="M62" s="216"/>
      <c r="N62" s="216"/>
    </row>
    <row r="63" spans="9:14" ht="12">
      <c r="I63" s="210"/>
      <c r="J63" s="213"/>
      <c r="K63" s="214"/>
      <c r="L63" s="215"/>
      <c r="M63" s="216"/>
      <c r="N63" s="216"/>
    </row>
    <row r="64" spans="9:14" ht="12">
      <c r="I64" s="210"/>
      <c r="J64" s="213"/>
      <c r="K64" s="214"/>
      <c r="L64" s="215"/>
      <c r="M64" s="216"/>
      <c r="N64" s="216"/>
    </row>
    <row r="65" spans="9:14" ht="12">
      <c r="I65" s="210"/>
      <c r="J65" s="213"/>
      <c r="K65" s="214"/>
      <c r="L65" s="215"/>
      <c r="M65" s="216"/>
      <c r="N65" s="216"/>
    </row>
    <row r="66" spans="10:14" ht="12">
      <c r="J66" s="213"/>
      <c r="K66" s="214"/>
      <c r="L66" s="215"/>
      <c r="M66" s="216"/>
      <c r="N66" s="216"/>
    </row>
    <row r="67" spans="10:14" ht="12">
      <c r="J67" s="213"/>
      <c r="K67" s="214"/>
      <c r="L67" s="215"/>
      <c r="M67" s="216"/>
      <c r="N67" s="216"/>
    </row>
  </sheetData>
  <mergeCells count="1">
    <mergeCell ref="B3:J3"/>
  </mergeCells>
  <printOptions horizontalCentered="1"/>
  <pageMargins left="0.18" right="0.17" top="0.984251968503937" bottom="0.984251968503937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E60" sqref="E60"/>
    </sheetView>
  </sheetViews>
  <sheetFormatPr defaultColWidth="9.140625" defaultRowHeight="12.75"/>
  <cols>
    <col min="1" max="1" width="2.7109375" style="2" customWidth="1"/>
    <col min="2" max="2" width="54.00390625" style="2" customWidth="1"/>
    <col min="3" max="3" width="12.7109375" style="4" customWidth="1"/>
    <col min="4" max="4" width="12.7109375" style="2" customWidth="1"/>
    <col min="5" max="5" width="13.7109375" style="2" customWidth="1"/>
    <col min="6" max="6" width="3.7109375" style="2" customWidth="1"/>
    <col min="7" max="16384" width="9.140625" style="2" customWidth="1"/>
  </cols>
  <sheetData>
    <row r="1" spans="1:7" ht="12.75">
      <c r="A1" s="220"/>
      <c r="B1" s="220"/>
      <c r="C1" s="221"/>
      <c r="D1" s="220"/>
      <c r="E1" s="220"/>
      <c r="F1" s="220"/>
      <c r="G1" s="220"/>
    </row>
    <row r="2" spans="1:7" ht="12.75">
      <c r="A2" s="220"/>
      <c r="B2" s="220"/>
      <c r="C2" s="221"/>
      <c r="D2" s="220"/>
      <c r="E2" s="220"/>
      <c r="F2" s="220"/>
      <c r="G2" s="220"/>
    </row>
    <row r="3" spans="1:7" ht="18.75" customHeight="1">
      <c r="A3" s="409" t="s">
        <v>73</v>
      </c>
      <c r="B3" s="409"/>
      <c r="C3" s="409"/>
      <c r="D3" s="409"/>
      <c r="E3" s="409"/>
      <c r="F3" s="220"/>
      <c r="G3" s="220"/>
    </row>
    <row r="4" spans="1:7" ht="12.75" customHeight="1" thickBot="1">
      <c r="A4" s="220"/>
      <c r="B4" s="222"/>
      <c r="C4" s="223"/>
      <c r="D4" s="222"/>
      <c r="E4" s="222"/>
      <c r="F4" s="220"/>
      <c r="G4" s="220"/>
    </row>
    <row r="5" spans="1:7" ht="33.75" customHeight="1">
      <c r="A5" s="224"/>
      <c r="B5" s="224"/>
      <c r="C5" s="60" t="s">
        <v>46</v>
      </c>
      <c r="D5" s="61">
        <v>38717</v>
      </c>
      <c r="E5" s="62" t="s">
        <v>74</v>
      </c>
      <c r="F5" s="220"/>
      <c r="G5" s="220"/>
    </row>
    <row r="6" spans="1:7" s="230" customFormat="1" ht="12" customHeight="1">
      <c r="A6" s="225"/>
      <c r="B6" s="225"/>
      <c r="C6" s="226" t="s">
        <v>71</v>
      </c>
      <c r="D6" s="227" t="s">
        <v>71</v>
      </c>
      <c r="E6" s="228" t="s">
        <v>75</v>
      </c>
      <c r="F6" s="229"/>
      <c r="G6" s="229"/>
    </row>
    <row r="7" spans="1:7" s="236" customFormat="1" ht="27" customHeight="1">
      <c r="A7" s="231" t="s">
        <v>76</v>
      </c>
      <c r="B7" s="231"/>
      <c r="C7" s="232"/>
      <c r="D7" s="233"/>
      <c r="E7" s="234"/>
      <c r="F7" s="235"/>
      <c r="G7" s="235"/>
    </row>
    <row r="8" spans="1:7" ht="12.75" customHeight="1">
      <c r="A8" s="235" t="s">
        <v>5</v>
      </c>
      <c r="B8" s="237" t="s">
        <v>77</v>
      </c>
      <c r="C8" s="238">
        <v>967</v>
      </c>
      <c r="D8" s="239">
        <v>1107</v>
      </c>
      <c r="E8" s="240">
        <v>-12.646793134598012</v>
      </c>
      <c r="F8" s="220"/>
      <c r="G8" s="220"/>
    </row>
    <row r="9" spans="1:7" ht="24" customHeight="1">
      <c r="A9" s="241" t="s">
        <v>6</v>
      </c>
      <c r="B9" s="242" t="s">
        <v>78</v>
      </c>
      <c r="C9" s="238">
        <v>75068</v>
      </c>
      <c r="D9" s="239">
        <v>77402</v>
      </c>
      <c r="E9" s="240">
        <v>-3.0154259579855847</v>
      </c>
      <c r="F9" s="220"/>
      <c r="G9" s="220"/>
    </row>
    <row r="10" spans="1:7" ht="12.75" customHeight="1">
      <c r="A10" s="235" t="s">
        <v>7</v>
      </c>
      <c r="B10" s="237" t="s">
        <v>79</v>
      </c>
      <c r="C10" s="238">
        <v>2429</v>
      </c>
      <c r="D10" s="239">
        <v>2535</v>
      </c>
      <c r="E10" s="240">
        <v>-4.1814595660749525</v>
      </c>
      <c r="F10" s="220"/>
      <c r="G10" s="220"/>
    </row>
    <row r="11" spans="1:7" ht="12.75" customHeight="1">
      <c r="A11" s="235" t="s">
        <v>8</v>
      </c>
      <c r="B11" s="237" t="s">
        <v>80</v>
      </c>
      <c r="C11" s="238">
        <v>34724</v>
      </c>
      <c r="D11" s="239">
        <v>28836</v>
      </c>
      <c r="E11" s="240">
        <v>20.41892079345262</v>
      </c>
      <c r="F11" s="220"/>
      <c r="G11" s="220"/>
    </row>
    <row r="12" spans="1:7" ht="12.75" customHeight="1">
      <c r="A12" s="235" t="s">
        <v>9</v>
      </c>
      <c r="B12" s="237" t="s">
        <v>81</v>
      </c>
      <c r="C12" s="238">
        <v>144170</v>
      </c>
      <c r="D12" s="239">
        <v>139507</v>
      </c>
      <c r="E12" s="240">
        <v>3.34248460650719</v>
      </c>
      <c r="F12" s="220"/>
      <c r="G12" s="220"/>
    </row>
    <row r="13" spans="1:7" ht="12.75" customHeight="1">
      <c r="A13" s="235" t="s">
        <v>10</v>
      </c>
      <c r="B13" s="237" t="s">
        <v>82</v>
      </c>
      <c r="C13" s="238">
        <v>324</v>
      </c>
      <c r="D13" s="239">
        <v>435</v>
      </c>
      <c r="E13" s="240">
        <v>-25.51724137931034</v>
      </c>
      <c r="F13" s="220"/>
      <c r="G13" s="220"/>
    </row>
    <row r="14" spans="1:7" ht="24" customHeight="1">
      <c r="A14" s="241" t="s">
        <v>11</v>
      </c>
      <c r="B14" s="242" t="s">
        <v>83</v>
      </c>
      <c r="C14" s="238">
        <v>0</v>
      </c>
      <c r="D14" s="239">
        <v>0</v>
      </c>
      <c r="E14" s="240" t="s">
        <v>13</v>
      </c>
      <c r="F14" s="220"/>
      <c r="G14" s="220"/>
    </row>
    <row r="15" spans="1:7" ht="12.75" customHeight="1">
      <c r="A15" s="235" t="s">
        <v>12</v>
      </c>
      <c r="B15" s="237" t="s">
        <v>84</v>
      </c>
      <c r="C15" s="238">
        <v>847</v>
      </c>
      <c r="D15" s="239">
        <v>819</v>
      </c>
      <c r="E15" s="240">
        <v>3.418803418803429</v>
      </c>
      <c r="F15" s="220"/>
      <c r="G15" s="220"/>
    </row>
    <row r="16" spans="1:7" ht="12.75" customHeight="1">
      <c r="A16" s="235" t="s">
        <v>14</v>
      </c>
      <c r="B16" s="243" t="s">
        <v>85</v>
      </c>
      <c r="C16" s="238">
        <v>29</v>
      </c>
      <c r="D16" s="239">
        <v>29</v>
      </c>
      <c r="E16" s="240" t="s">
        <v>13</v>
      </c>
      <c r="F16" s="220"/>
      <c r="G16" s="220"/>
    </row>
    <row r="17" spans="1:7" ht="12.75" customHeight="1">
      <c r="A17" s="235" t="s">
        <v>15</v>
      </c>
      <c r="B17" s="237" t="s">
        <v>86</v>
      </c>
      <c r="C17" s="238">
        <v>2153</v>
      </c>
      <c r="D17" s="239">
        <v>2177</v>
      </c>
      <c r="E17" s="240">
        <v>-1.1024345429490157</v>
      </c>
      <c r="F17" s="220"/>
      <c r="G17" s="220"/>
    </row>
    <row r="18" spans="1:7" ht="12.75" customHeight="1">
      <c r="A18" s="235" t="s">
        <v>16</v>
      </c>
      <c r="B18" s="237" t="s">
        <v>87</v>
      </c>
      <c r="C18" s="238">
        <v>756</v>
      </c>
      <c r="D18" s="239">
        <v>756</v>
      </c>
      <c r="E18" s="240" t="s">
        <v>13</v>
      </c>
      <c r="F18" s="220"/>
      <c r="G18" s="220"/>
    </row>
    <row r="19" spans="1:7" ht="12.75" customHeight="1">
      <c r="A19" s="235" t="s">
        <v>17</v>
      </c>
      <c r="B19" s="237" t="s">
        <v>88</v>
      </c>
      <c r="C19" s="238">
        <v>239</v>
      </c>
      <c r="D19" s="239">
        <v>252</v>
      </c>
      <c r="E19" s="240">
        <v>-5.158730158730163</v>
      </c>
      <c r="F19" s="220"/>
      <c r="G19" s="220"/>
    </row>
    <row r="20" spans="1:7" ht="12.75" customHeight="1">
      <c r="A20" s="235" t="s">
        <v>18</v>
      </c>
      <c r="B20" s="237" t="s">
        <v>89</v>
      </c>
      <c r="C20" s="238">
        <v>2529</v>
      </c>
      <c r="D20" s="239">
        <v>2728</v>
      </c>
      <c r="E20" s="240">
        <v>-7.294721407624638</v>
      </c>
      <c r="F20" s="220"/>
      <c r="G20" s="220"/>
    </row>
    <row r="21" spans="1:7" ht="12.75" customHeight="1">
      <c r="A21" s="235" t="s">
        <v>19</v>
      </c>
      <c r="B21" s="237" t="s">
        <v>90</v>
      </c>
      <c r="C21" s="238">
        <v>220</v>
      </c>
      <c r="D21" s="239">
        <v>220</v>
      </c>
      <c r="E21" s="240" t="s">
        <v>13</v>
      </c>
      <c r="F21" s="220"/>
      <c r="G21" s="220"/>
    </row>
    <row r="22" spans="1:7" ht="12.75" customHeight="1">
      <c r="A22" s="235" t="s">
        <v>20</v>
      </c>
      <c r="B22" s="244" t="s">
        <v>91</v>
      </c>
      <c r="C22" s="245">
        <v>6151</v>
      </c>
      <c r="D22" s="246">
        <v>6455</v>
      </c>
      <c r="E22" s="247">
        <v>-4.709527498063515</v>
      </c>
      <c r="F22" s="220"/>
      <c r="G22" s="220"/>
    </row>
    <row r="23" spans="1:7" s="5" customFormat="1" ht="18" customHeight="1" thickBot="1">
      <c r="A23" s="248" t="s">
        <v>92</v>
      </c>
      <c r="B23" s="249"/>
      <c r="C23" s="250">
        <v>270606</v>
      </c>
      <c r="D23" s="251">
        <v>263258</v>
      </c>
      <c r="E23" s="252">
        <v>2.7911782357991077</v>
      </c>
      <c r="F23" s="253"/>
      <c r="G23" s="254"/>
    </row>
    <row r="24" spans="1:7" ht="27" customHeight="1">
      <c r="A24" s="255" t="s">
        <v>93</v>
      </c>
      <c r="B24" s="256"/>
      <c r="C24" s="257"/>
      <c r="D24" s="258"/>
      <c r="E24" s="259"/>
      <c r="F24" s="220"/>
      <c r="G24" s="260"/>
    </row>
    <row r="25" spans="1:7" ht="12.75" customHeight="1">
      <c r="A25" s="235" t="s">
        <v>5</v>
      </c>
      <c r="B25" s="237" t="s">
        <v>94</v>
      </c>
      <c r="C25" s="238">
        <v>39385</v>
      </c>
      <c r="D25" s="239">
        <v>35682</v>
      </c>
      <c r="E25" s="240">
        <v>10.377781514489094</v>
      </c>
      <c r="F25" s="220"/>
      <c r="G25" s="220"/>
    </row>
    <row r="26" spans="1:7" ht="12.75" customHeight="1">
      <c r="A26" s="235" t="s">
        <v>6</v>
      </c>
      <c r="B26" s="237" t="s">
        <v>95</v>
      </c>
      <c r="C26" s="238">
        <v>94516</v>
      </c>
      <c r="D26" s="239">
        <v>92306</v>
      </c>
      <c r="E26" s="240">
        <v>2.3942105605269326</v>
      </c>
      <c r="F26" s="220"/>
      <c r="G26" s="260"/>
    </row>
    <row r="27" spans="1:7" ht="12.75" customHeight="1">
      <c r="A27" s="235" t="s">
        <v>7</v>
      </c>
      <c r="B27" s="237" t="s">
        <v>96</v>
      </c>
      <c r="C27" s="238">
        <v>48290</v>
      </c>
      <c r="D27" s="239">
        <v>46985</v>
      </c>
      <c r="E27" s="240">
        <v>2.7774821751622936</v>
      </c>
      <c r="F27" s="220"/>
      <c r="G27" s="220"/>
    </row>
    <row r="28" spans="1:7" ht="12.75" customHeight="1">
      <c r="A28" s="235" t="s">
        <v>8</v>
      </c>
      <c r="B28" s="237" t="s">
        <v>97</v>
      </c>
      <c r="C28" s="238">
        <v>11535</v>
      </c>
      <c r="D28" s="239">
        <v>11342</v>
      </c>
      <c r="E28" s="240">
        <v>1.7016399224122791</v>
      </c>
      <c r="F28" s="220"/>
      <c r="G28" s="220"/>
    </row>
    <row r="29" spans="1:7" ht="12.75" customHeight="1">
      <c r="A29" s="235" t="s">
        <v>9</v>
      </c>
      <c r="B29" s="237" t="s">
        <v>98</v>
      </c>
      <c r="C29" s="238">
        <v>25955</v>
      </c>
      <c r="D29" s="239">
        <v>25939</v>
      </c>
      <c r="E29" s="240">
        <v>0.06168317976791293</v>
      </c>
      <c r="F29" s="220"/>
      <c r="G29" s="220"/>
    </row>
    <row r="30" spans="1:7" ht="12.75" customHeight="1">
      <c r="A30" s="235" t="s">
        <v>10</v>
      </c>
      <c r="B30" s="237" t="s">
        <v>82</v>
      </c>
      <c r="C30" s="238">
        <v>541</v>
      </c>
      <c r="D30" s="239">
        <v>730</v>
      </c>
      <c r="E30" s="240">
        <v>-25.89041095890411</v>
      </c>
      <c r="F30" s="220"/>
      <c r="G30" s="220"/>
    </row>
    <row r="31" spans="1:7" ht="23.25">
      <c r="A31" s="241" t="s">
        <v>11</v>
      </c>
      <c r="B31" s="242" t="s">
        <v>99</v>
      </c>
      <c r="C31" s="238">
        <v>-79</v>
      </c>
      <c r="D31" s="239">
        <v>-35</v>
      </c>
      <c r="E31" s="240">
        <v>125.71428571428571</v>
      </c>
      <c r="F31" s="220"/>
      <c r="G31" s="220"/>
    </row>
    <row r="32" spans="1:7" ht="12.75" customHeight="1">
      <c r="A32" s="235" t="s">
        <v>12</v>
      </c>
      <c r="B32" s="237" t="s">
        <v>100</v>
      </c>
      <c r="C32" s="238">
        <v>1028</v>
      </c>
      <c r="D32" s="239">
        <v>860</v>
      </c>
      <c r="E32" s="240">
        <v>19.53488372093024</v>
      </c>
      <c r="F32" s="220"/>
      <c r="G32" s="220"/>
    </row>
    <row r="33" spans="1:7" ht="12.75" customHeight="1">
      <c r="A33" s="235" t="s">
        <v>14</v>
      </c>
      <c r="B33" s="237" t="s">
        <v>101</v>
      </c>
      <c r="C33" s="238">
        <v>164</v>
      </c>
      <c r="D33" s="239">
        <v>164</v>
      </c>
      <c r="E33" s="240" t="s">
        <v>13</v>
      </c>
      <c r="F33" s="220"/>
      <c r="G33" s="220"/>
    </row>
    <row r="34" spans="1:7" ht="12.75" customHeight="1">
      <c r="A34" s="235" t="s">
        <v>15</v>
      </c>
      <c r="B34" s="261" t="s">
        <v>102</v>
      </c>
      <c r="C34" s="238">
        <v>10121</v>
      </c>
      <c r="D34" s="239">
        <v>10573</v>
      </c>
      <c r="E34" s="240">
        <v>-4.275040196727509</v>
      </c>
      <c r="F34" s="220"/>
      <c r="G34" s="220"/>
    </row>
    <row r="35" spans="1:7" ht="12.75" customHeight="1">
      <c r="A35" s="235" t="s">
        <v>16</v>
      </c>
      <c r="B35" s="237" t="s">
        <v>103</v>
      </c>
      <c r="C35" s="238">
        <v>2801</v>
      </c>
      <c r="D35" s="239">
        <v>2883</v>
      </c>
      <c r="E35" s="240">
        <v>-2.844259451959763</v>
      </c>
      <c r="F35" s="220"/>
      <c r="G35" s="220"/>
    </row>
    <row r="36" spans="1:7" ht="12.75" customHeight="1">
      <c r="A36" s="235" t="s">
        <v>17</v>
      </c>
      <c r="B36" s="243" t="s">
        <v>104</v>
      </c>
      <c r="C36" s="238">
        <v>21893</v>
      </c>
      <c r="D36" s="239">
        <v>22113</v>
      </c>
      <c r="E36" s="240">
        <v>-0.9948898837787712</v>
      </c>
      <c r="F36" s="220"/>
      <c r="G36" s="220"/>
    </row>
    <row r="37" spans="1:7" ht="12.75" customHeight="1">
      <c r="A37" s="235" t="s">
        <v>18</v>
      </c>
      <c r="B37" s="243" t="s">
        <v>105</v>
      </c>
      <c r="C37" s="238">
        <v>245</v>
      </c>
      <c r="D37" s="239">
        <v>233</v>
      </c>
      <c r="E37" s="240">
        <v>5.150214592274671</v>
      </c>
      <c r="F37" s="220"/>
      <c r="G37" s="220"/>
    </row>
    <row r="38" spans="1:7" ht="12.75" customHeight="1">
      <c r="A38" s="235" t="s">
        <v>19</v>
      </c>
      <c r="B38" s="244" t="s">
        <v>106</v>
      </c>
      <c r="C38" s="245">
        <v>14211</v>
      </c>
      <c r="D38" s="246">
        <v>13483</v>
      </c>
      <c r="E38" s="247">
        <v>5.399391826744782</v>
      </c>
      <c r="F38" s="220"/>
      <c r="G38" s="260"/>
    </row>
    <row r="39" spans="1:7" s="5" customFormat="1" ht="18" customHeight="1" thickBot="1">
      <c r="A39" s="262" t="s">
        <v>107</v>
      </c>
      <c r="B39" s="263"/>
      <c r="C39" s="264">
        <v>270606</v>
      </c>
      <c r="D39" s="265">
        <v>263258</v>
      </c>
      <c r="E39" s="266">
        <v>2.7911782357991077</v>
      </c>
      <c r="F39" s="253"/>
      <c r="G39" s="253"/>
    </row>
    <row r="40" spans="1:7" s="5" customFormat="1" ht="18" customHeight="1">
      <c r="A40" s="267"/>
      <c r="B40" s="268"/>
      <c r="C40" s="269"/>
      <c r="D40" s="269"/>
      <c r="E40" s="270"/>
      <c r="F40" s="253"/>
      <c r="G40" s="253"/>
    </row>
    <row r="41" spans="1:7" ht="27" customHeight="1">
      <c r="A41" s="412"/>
      <c r="B41" s="412"/>
      <c r="C41" s="412"/>
      <c r="D41" s="412"/>
      <c r="E41" s="412"/>
      <c r="F41" s="220"/>
      <c r="G41" s="220"/>
    </row>
    <row r="42" s="19" customFormat="1" ht="11.25">
      <c r="C42" s="18"/>
    </row>
    <row r="43" s="19" customFormat="1" ht="11.25">
      <c r="C43" s="18"/>
    </row>
  </sheetData>
  <mergeCells count="2">
    <mergeCell ref="A3:E3"/>
    <mergeCell ref="A41:E4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2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2.7109375" style="277" customWidth="1"/>
    <col min="2" max="2" width="48.7109375" style="292" customWidth="1"/>
    <col min="3" max="3" width="13.140625" style="292" customWidth="1"/>
    <col min="4" max="4" width="3.57421875" style="292" customWidth="1"/>
    <col min="5" max="6" width="11.28125" style="79" bestFit="1" customWidth="1"/>
    <col min="7" max="7" width="11.28125" style="277" bestFit="1" customWidth="1"/>
    <col min="8" max="16384" width="9.140625" style="277" customWidth="1"/>
  </cols>
  <sheetData>
    <row r="1" spans="1:7" ht="10.5">
      <c r="A1" s="271"/>
      <c r="B1" s="272"/>
      <c r="C1" s="273">
        <v>2006</v>
      </c>
      <c r="D1" s="272"/>
      <c r="E1" s="274"/>
      <c r="F1" s="275">
        <v>2005</v>
      </c>
      <c r="G1" s="276"/>
    </row>
    <row r="2" spans="1:10" ht="10.5">
      <c r="A2" s="278"/>
      <c r="B2" s="279"/>
      <c r="C2" s="280" t="s">
        <v>108</v>
      </c>
      <c r="D2" s="279"/>
      <c r="E2" s="281">
        <v>38717</v>
      </c>
      <c r="F2" s="281">
        <v>38625</v>
      </c>
      <c r="G2" s="282">
        <v>38533</v>
      </c>
      <c r="H2" s="283"/>
      <c r="I2" s="283"/>
      <c r="J2" s="283"/>
    </row>
    <row r="3" spans="1:10" ht="9" customHeight="1">
      <c r="A3" s="278"/>
      <c r="B3" s="279"/>
      <c r="C3" s="279"/>
      <c r="D3" s="279"/>
      <c r="E3" s="282"/>
      <c r="F3" s="282"/>
      <c r="G3" s="282"/>
      <c r="H3" s="283"/>
      <c r="I3" s="283"/>
      <c r="J3" s="283"/>
    </row>
    <row r="4" spans="1:10" ht="10.5">
      <c r="A4" s="284" t="s">
        <v>76</v>
      </c>
      <c r="B4" s="285"/>
      <c r="C4" s="22" t="s">
        <v>0</v>
      </c>
      <c r="D4" s="285"/>
      <c r="E4" s="22" t="s">
        <v>0</v>
      </c>
      <c r="F4" s="22" t="s">
        <v>0</v>
      </c>
      <c r="G4" s="22" t="s">
        <v>0</v>
      </c>
      <c r="H4" s="283"/>
      <c r="I4" s="283"/>
      <c r="J4" s="283"/>
    </row>
    <row r="5" spans="1:10" s="292" customFormat="1" ht="12.75" customHeight="1">
      <c r="A5" s="286" t="s">
        <v>5</v>
      </c>
      <c r="B5" s="70" t="s">
        <v>77</v>
      </c>
      <c r="C5" s="287">
        <v>967</v>
      </c>
      <c r="D5" s="70"/>
      <c r="E5" s="288">
        <v>1107</v>
      </c>
      <c r="F5" s="289">
        <v>870</v>
      </c>
      <c r="G5" s="290">
        <v>1016</v>
      </c>
      <c r="H5" s="291"/>
      <c r="I5" s="291"/>
      <c r="J5" s="291"/>
    </row>
    <row r="6" spans="1:10" ht="24" customHeight="1">
      <c r="A6" s="293" t="s">
        <v>6</v>
      </c>
      <c r="B6" s="294" t="s">
        <v>78</v>
      </c>
      <c r="C6" s="287">
        <v>75068</v>
      </c>
      <c r="D6" s="294"/>
      <c r="E6" s="288">
        <v>77402</v>
      </c>
      <c r="F6" s="289">
        <v>90678</v>
      </c>
      <c r="G6" s="290">
        <v>91190</v>
      </c>
      <c r="H6" s="283"/>
      <c r="I6" s="283"/>
      <c r="J6" s="283"/>
    </row>
    <row r="7" spans="1:10" ht="12.75" customHeight="1">
      <c r="A7" s="286" t="s">
        <v>7</v>
      </c>
      <c r="B7" s="278" t="s">
        <v>79</v>
      </c>
      <c r="C7" s="287">
        <v>2429</v>
      </c>
      <c r="D7" s="278"/>
      <c r="E7" s="288">
        <v>2535</v>
      </c>
      <c r="F7" s="289">
        <v>2175</v>
      </c>
      <c r="G7" s="290">
        <v>1660</v>
      </c>
      <c r="H7" s="283"/>
      <c r="I7" s="283"/>
      <c r="J7" s="283"/>
    </row>
    <row r="8" spans="1:10" ht="12.75" customHeight="1">
      <c r="A8" s="286" t="s">
        <v>8</v>
      </c>
      <c r="B8" s="278" t="s">
        <v>80</v>
      </c>
      <c r="C8" s="287">
        <v>34724</v>
      </c>
      <c r="D8" s="278"/>
      <c r="E8" s="288">
        <v>28836</v>
      </c>
      <c r="F8" s="289">
        <v>29937</v>
      </c>
      <c r="G8" s="290">
        <v>26165</v>
      </c>
      <c r="H8" s="283"/>
      <c r="I8" s="283"/>
      <c r="J8" s="283"/>
    </row>
    <row r="9" spans="1:10" ht="12.75" customHeight="1">
      <c r="A9" s="286" t="s">
        <v>9</v>
      </c>
      <c r="B9" s="278" t="s">
        <v>81</v>
      </c>
      <c r="C9" s="287">
        <v>144170</v>
      </c>
      <c r="D9" s="278"/>
      <c r="E9" s="288">
        <v>139507</v>
      </c>
      <c r="F9" s="289">
        <v>138289</v>
      </c>
      <c r="G9" s="290">
        <v>132443</v>
      </c>
      <c r="H9" s="283"/>
      <c r="I9" s="283"/>
      <c r="J9" s="283"/>
    </row>
    <row r="10" spans="1:10" ht="12.75" customHeight="1">
      <c r="A10" s="286" t="s">
        <v>10</v>
      </c>
      <c r="B10" s="278" t="s">
        <v>82</v>
      </c>
      <c r="C10" s="287">
        <v>324</v>
      </c>
      <c r="D10" s="278"/>
      <c r="E10" s="288">
        <v>435</v>
      </c>
      <c r="F10" s="289">
        <v>653</v>
      </c>
      <c r="G10" s="290">
        <v>855</v>
      </c>
      <c r="H10" s="283"/>
      <c r="I10" s="283"/>
      <c r="J10" s="283"/>
    </row>
    <row r="11" spans="1:10" ht="24" customHeight="1">
      <c r="A11" s="293" t="s">
        <v>11</v>
      </c>
      <c r="B11" s="294" t="s">
        <v>83</v>
      </c>
      <c r="C11" s="287">
        <v>0</v>
      </c>
      <c r="D11" s="294"/>
      <c r="E11" s="288">
        <v>0</v>
      </c>
      <c r="F11" s="289">
        <v>0</v>
      </c>
      <c r="G11" s="290">
        <v>0</v>
      </c>
      <c r="H11" s="283"/>
      <c r="I11" s="283"/>
      <c r="J11" s="283"/>
    </row>
    <row r="12" spans="1:10" ht="12.75" customHeight="1">
      <c r="A12" s="286" t="s">
        <v>12</v>
      </c>
      <c r="B12" s="278" t="s">
        <v>84</v>
      </c>
      <c r="C12" s="287">
        <v>847</v>
      </c>
      <c r="D12" s="278"/>
      <c r="E12" s="288">
        <v>819</v>
      </c>
      <c r="F12" s="289">
        <v>813</v>
      </c>
      <c r="G12" s="290">
        <v>796</v>
      </c>
      <c r="H12" s="283"/>
      <c r="I12" s="283"/>
      <c r="J12" s="283"/>
    </row>
    <row r="13" spans="1:10" ht="12.75" customHeight="1">
      <c r="A13" s="286" t="s">
        <v>14</v>
      </c>
      <c r="B13" s="35" t="s">
        <v>85</v>
      </c>
      <c r="C13" s="287">
        <v>29</v>
      </c>
      <c r="D13" s="35"/>
      <c r="E13" s="288">
        <v>29</v>
      </c>
      <c r="F13" s="289">
        <v>25</v>
      </c>
      <c r="G13" s="290">
        <v>23</v>
      </c>
      <c r="H13" s="283"/>
      <c r="I13" s="283"/>
      <c r="J13" s="283"/>
    </row>
    <row r="14" spans="1:10" ht="12.75" customHeight="1">
      <c r="A14" s="286" t="s">
        <v>15</v>
      </c>
      <c r="B14" s="278" t="s">
        <v>86</v>
      </c>
      <c r="C14" s="287">
        <v>2153</v>
      </c>
      <c r="D14" s="278"/>
      <c r="E14" s="288">
        <v>2177</v>
      </c>
      <c r="F14" s="289">
        <v>2221</v>
      </c>
      <c r="G14" s="290">
        <v>2248</v>
      </c>
      <c r="H14" s="283"/>
      <c r="I14" s="283"/>
      <c r="J14" s="283"/>
    </row>
    <row r="15" spans="1:10" ht="12.75" customHeight="1">
      <c r="A15" s="286" t="s">
        <v>16</v>
      </c>
      <c r="B15" s="278" t="s">
        <v>87</v>
      </c>
      <c r="C15" s="287">
        <v>756</v>
      </c>
      <c r="D15" s="278"/>
      <c r="E15" s="288">
        <v>756</v>
      </c>
      <c r="F15" s="289">
        <v>761</v>
      </c>
      <c r="G15" s="290">
        <v>762</v>
      </c>
      <c r="H15" s="283"/>
      <c r="I15" s="283"/>
      <c r="J15" s="283"/>
    </row>
    <row r="16" spans="1:9" ht="12.75" customHeight="1">
      <c r="A16" s="286" t="s">
        <v>17</v>
      </c>
      <c r="B16" s="278" t="s">
        <v>88</v>
      </c>
      <c r="C16" s="287">
        <v>239</v>
      </c>
      <c r="D16" s="278"/>
      <c r="E16" s="288">
        <v>252</v>
      </c>
      <c r="F16" s="289">
        <v>256</v>
      </c>
      <c r="G16" s="290">
        <v>259</v>
      </c>
      <c r="H16" s="283"/>
      <c r="I16" s="283"/>
    </row>
    <row r="17" spans="1:10" ht="12.75" customHeight="1">
      <c r="A17" s="286" t="s">
        <v>18</v>
      </c>
      <c r="B17" s="278" t="s">
        <v>89</v>
      </c>
      <c r="C17" s="287">
        <v>2529</v>
      </c>
      <c r="D17" s="278"/>
      <c r="E17" s="288">
        <v>2728</v>
      </c>
      <c r="F17" s="289">
        <v>3188</v>
      </c>
      <c r="G17" s="290">
        <v>3299</v>
      </c>
      <c r="H17" s="283"/>
      <c r="I17" s="283"/>
      <c r="J17" s="283"/>
    </row>
    <row r="18" spans="1:10" ht="12.75" customHeight="1">
      <c r="A18" s="295" t="s">
        <v>19</v>
      </c>
      <c r="B18" s="294" t="s">
        <v>90</v>
      </c>
      <c r="C18" s="287">
        <v>220</v>
      </c>
      <c r="D18" s="294"/>
      <c r="E18" s="288">
        <v>220</v>
      </c>
      <c r="F18" s="289">
        <v>0</v>
      </c>
      <c r="G18" s="290">
        <v>0</v>
      </c>
      <c r="H18" s="283"/>
      <c r="I18" s="283"/>
      <c r="J18" s="283"/>
    </row>
    <row r="19" spans="1:10" s="295" customFormat="1" ht="12.75" customHeight="1">
      <c r="A19" s="286" t="s">
        <v>20</v>
      </c>
      <c r="B19" s="35" t="s">
        <v>91</v>
      </c>
      <c r="C19" s="296">
        <v>6151</v>
      </c>
      <c r="D19" s="35"/>
      <c r="E19" s="297">
        <v>6455</v>
      </c>
      <c r="F19" s="289">
        <v>6478</v>
      </c>
      <c r="G19" s="298">
        <v>6910</v>
      </c>
      <c r="H19" s="299"/>
      <c r="I19" s="299"/>
      <c r="J19" s="299"/>
    </row>
    <row r="20" spans="1:10" s="306" customFormat="1" ht="18" customHeight="1" thickBot="1">
      <c r="A20" s="300" t="s">
        <v>92</v>
      </c>
      <c r="B20" s="301"/>
      <c r="C20" s="302">
        <v>270606</v>
      </c>
      <c r="D20" s="301"/>
      <c r="E20" s="303">
        <v>263258</v>
      </c>
      <c r="F20" s="304">
        <v>276344</v>
      </c>
      <c r="G20" s="304">
        <v>267626</v>
      </c>
      <c r="H20" s="305"/>
      <c r="I20" s="305"/>
      <c r="J20" s="305"/>
    </row>
    <row r="21" spans="1:10" ht="27" customHeight="1">
      <c r="A21" s="307" t="s">
        <v>93</v>
      </c>
      <c r="B21" s="285"/>
      <c r="C21" s="72"/>
      <c r="D21" s="285"/>
      <c r="E21" s="22"/>
      <c r="F21" s="308"/>
      <c r="G21" s="308"/>
      <c r="H21" s="283"/>
      <c r="I21" s="283"/>
      <c r="J21" s="283"/>
    </row>
    <row r="22" spans="1:10" ht="12.75" customHeight="1">
      <c r="A22" s="277" t="s">
        <v>5</v>
      </c>
      <c r="B22" s="278" t="s">
        <v>94</v>
      </c>
      <c r="C22" s="287">
        <v>39385</v>
      </c>
      <c r="D22" s="278"/>
      <c r="E22" s="288">
        <v>35682</v>
      </c>
      <c r="F22" s="289">
        <v>44193</v>
      </c>
      <c r="G22" s="290">
        <v>39963</v>
      </c>
      <c r="H22" s="283"/>
      <c r="J22" s="283"/>
    </row>
    <row r="23" spans="1:10" ht="12.75" customHeight="1">
      <c r="A23" s="277" t="s">
        <v>6</v>
      </c>
      <c r="B23" s="278" t="s">
        <v>95</v>
      </c>
      <c r="C23" s="287">
        <v>94516</v>
      </c>
      <c r="D23" s="278"/>
      <c r="E23" s="288">
        <v>92306</v>
      </c>
      <c r="F23" s="289">
        <v>95499</v>
      </c>
      <c r="G23" s="290">
        <v>89907</v>
      </c>
      <c r="H23" s="283"/>
      <c r="J23" s="283"/>
    </row>
    <row r="24" spans="1:10" ht="12.75" customHeight="1">
      <c r="A24" s="277" t="s">
        <v>7</v>
      </c>
      <c r="B24" s="278" t="s">
        <v>96</v>
      </c>
      <c r="C24" s="287">
        <v>48290</v>
      </c>
      <c r="D24" s="278"/>
      <c r="E24" s="288">
        <v>46985</v>
      </c>
      <c r="F24" s="289">
        <v>47005</v>
      </c>
      <c r="G24" s="290">
        <v>48072</v>
      </c>
      <c r="H24" s="283"/>
      <c r="J24" s="283"/>
    </row>
    <row r="25" spans="1:10" ht="12.75" customHeight="1">
      <c r="A25" s="277" t="s">
        <v>8</v>
      </c>
      <c r="B25" s="278" t="s">
        <v>97</v>
      </c>
      <c r="C25" s="287">
        <v>11535</v>
      </c>
      <c r="D25" s="278"/>
      <c r="E25" s="288">
        <v>11342</v>
      </c>
      <c r="F25" s="289">
        <v>13561</v>
      </c>
      <c r="G25" s="290">
        <v>14214</v>
      </c>
      <c r="H25" s="283"/>
      <c r="J25" s="283"/>
    </row>
    <row r="26" spans="1:10" ht="12.75" customHeight="1">
      <c r="A26" s="277" t="s">
        <v>9</v>
      </c>
      <c r="B26" s="278" t="s">
        <v>98</v>
      </c>
      <c r="C26" s="287">
        <v>25955</v>
      </c>
      <c r="D26" s="278"/>
      <c r="E26" s="288">
        <v>25939</v>
      </c>
      <c r="F26" s="289">
        <v>25373</v>
      </c>
      <c r="G26" s="290">
        <v>25096</v>
      </c>
      <c r="H26" s="283"/>
      <c r="J26" s="283"/>
    </row>
    <row r="27" spans="1:10" ht="12.75" customHeight="1">
      <c r="A27" s="277" t="s">
        <v>10</v>
      </c>
      <c r="B27" s="278" t="s">
        <v>82</v>
      </c>
      <c r="C27" s="287">
        <v>541</v>
      </c>
      <c r="D27" s="278"/>
      <c r="E27" s="288">
        <v>730</v>
      </c>
      <c r="F27" s="289">
        <v>1103</v>
      </c>
      <c r="G27" s="290">
        <v>874</v>
      </c>
      <c r="H27" s="283"/>
      <c r="J27" s="283"/>
    </row>
    <row r="28" spans="1:10" ht="24" customHeight="1">
      <c r="A28" s="295" t="s">
        <v>11</v>
      </c>
      <c r="B28" s="294" t="s">
        <v>99</v>
      </c>
      <c r="C28" s="287">
        <v>-79</v>
      </c>
      <c r="D28" s="294"/>
      <c r="E28" s="288">
        <v>-35</v>
      </c>
      <c r="F28" s="289">
        <v>11</v>
      </c>
      <c r="G28" s="290">
        <v>34</v>
      </c>
      <c r="H28" s="283"/>
      <c r="J28" s="283"/>
    </row>
    <row r="29" spans="1:10" ht="12.75" customHeight="1">
      <c r="A29" s="277" t="s">
        <v>12</v>
      </c>
      <c r="B29" s="278" t="s">
        <v>100</v>
      </c>
      <c r="C29" s="287">
        <v>1028</v>
      </c>
      <c r="D29" s="278"/>
      <c r="E29" s="288">
        <v>860</v>
      </c>
      <c r="F29" s="289">
        <v>1412</v>
      </c>
      <c r="G29" s="290">
        <v>1261</v>
      </c>
      <c r="H29" s="283"/>
      <c r="J29" s="283"/>
    </row>
    <row r="30" spans="1:10" ht="12.75" customHeight="1">
      <c r="A30" s="295" t="s">
        <v>14</v>
      </c>
      <c r="B30" s="294" t="s">
        <v>101</v>
      </c>
      <c r="C30" s="287">
        <v>164</v>
      </c>
      <c r="D30" s="294"/>
      <c r="E30" s="288">
        <v>164</v>
      </c>
      <c r="F30" s="289">
        <v>0</v>
      </c>
      <c r="G30" s="290">
        <v>0</v>
      </c>
      <c r="H30" s="283"/>
      <c r="J30" s="283"/>
    </row>
    <row r="31" spans="1:10" ht="12.75" customHeight="1">
      <c r="A31" s="277" t="s">
        <v>15</v>
      </c>
      <c r="B31" s="309" t="s">
        <v>102</v>
      </c>
      <c r="C31" s="287">
        <v>10121</v>
      </c>
      <c r="D31" s="309"/>
      <c r="E31" s="288">
        <v>10573</v>
      </c>
      <c r="F31" s="289">
        <v>10162</v>
      </c>
      <c r="G31" s="290">
        <v>11378</v>
      </c>
      <c r="H31" s="283"/>
      <c r="J31" s="283"/>
    </row>
    <row r="32" spans="1:10" ht="12.75" customHeight="1">
      <c r="A32" s="277" t="s">
        <v>16</v>
      </c>
      <c r="B32" s="278" t="s">
        <v>103</v>
      </c>
      <c r="C32" s="287">
        <v>2801</v>
      </c>
      <c r="D32" s="278"/>
      <c r="E32" s="288">
        <v>2883</v>
      </c>
      <c r="F32" s="289">
        <v>2620</v>
      </c>
      <c r="G32" s="290">
        <v>2627</v>
      </c>
      <c r="H32" s="283"/>
      <c r="J32" s="283"/>
    </row>
    <row r="33" spans="1:10" ht="12.75" customHeight="1">
      <c r="A33" s="277" t="s">
        <v>17</v>
      </c>
      <c r="B33" s="35" t="s">
        <v>104</v>
      </c>
      <c r="C33" s="287">
        <v>21893</v>
      </c>
      <c r="D33" s="35"/>
      <c r="E33" s="288">
        <v>22113</v>
      </c>
      <c r="F33" s="289">
        <v>22135</v>
      </c>
      <c r="G33" s="290">
        <v>21709</v>
      </c>
      <c r="H33" s="283"/>
      <c r="J33" s="283"/>
    </row>
    <row r="34" spans="1:10" ht="12.75" customHeight="1">
      <c r="A34" s="277" t="s">
        <v>18</v>
      </c>
      <c r="B34" s="35" t="s">
        <v>109</v>
      </c>
      <c r="C34" s="287">
        <v>245</v>
      </c>
      <c r="D34" s="35"/>
      <c r="E34" s="288">
        <v>233</v>
      </c>
      <c r="F34" s="289">
        <v>218</v>
      </c>
      <c r="G34" s="290">
        <v>196</v>
      </c>
      <c r="H34" s="283"/>
      <c r="J34" s="283"/>
    </row>
    <row r="35" spans="1:10" ht="12.75" customHeight="1">
      <c r="A35" s="310" t="s">
        <v>19</v>
      </c>
      <c r="B35" s="52" t="s">
        <v>110</v>
      </c>
      <c r="C35" s="287">
        <v>14211</v>
      </c>
      <c r="D35" s="35"/>
      <c r="E35" s="288">
        <v>13483</v>
      </c>
      <c r="F35" s="311">
        <v>13052</v>
      </c>
      <c r="G35" s="298">
        <v>12295</v>
      </c>
      <c r="H35" s="283"/>
      <c r="J35" s="283"/>
    </row>
    <row r="36" spans="1:10" s="306" customFormat="1" ht="18" customHeight="1" thickBot="1">
      <c r="A36" s="312" t="s">
        <v>107</v>
      </c>
      <c r="B36" s="313"/>
      <c r="C36" s="302">
        <v>270606</v>
      </c>
      <c r="D36" s="313"/>
      <c r="E36" s="303">
        <v>263258</v>
      </c>
      <c r="F36" s="314">
        <v>276344</v>
      </c>
      <c r="G36" s="304">
        <v>267626</v>
      </c>
      <c r="H36" s="305"/>
      <c r="J36" s="305"/>
    </row>
    <row r="37" spans="1:10" s="306" customFormat="1" ht="18" customHeight="1" thickBot="1">
      <c r="A37" s="315"/>
      <c r="B37" s="98"/>
      <c r="C37" s="98"/>
      <c r="D37" s="98"/>
      <c r="E37" s="316"/>
      <c r="F37" s="317"/>
      <c r="G37" s="318"/>
      <c r="H37" s="305"/>
      <c r="I37" s="305"/>
      <c r="J37" s="305"/>
    </row>
    <row r="38" spans="1:10" ht="10.5">
      <c r="A38" s="319" t="s">
        <v>57</v>
      </c>
      <c r="B38" s="291"/>
      <c r="C38" s="291"/>
      <c r="D38" s="291"/>
      <c r="E38" s="320"/>
      <c r="F38" s="320"/>
      <c r="G38" s="283"/>
      <c r="H38" s="283"/>
      <c r="I38" s="283"/>
      <c r="J38" s="283"/>
    </row>
    <row r="39" spans="2:10" ht="10.5">
      <c r="B39" s="291"/>
      <c r="C39" s="291"/>
      <c r="D39" s="291"/>
      <c r="E39" s="320"/>
      <c r="F39" s="320"/>
      <c r="G39" s="283"/>
      <c r="H39" s="283"/>
      <c r="I39" s="283"/>
      <c r="J39" s="283"/>
    </row>
    <row r="40" spans="2:10" ht="10.5">
      <c r="B40" s="291"/>
      <c r="C40" s="291"/>
      <c r="D40" s="291"/>
      <c r="E40" s="320"/>
      <c r="F40" s="320"/>
      <c r="G40" s="283"/>
      <c r="H40" s="283"/>
      <c r="I40" s="283"/>
      <c r="J40" s="283"/>
    </row>
    <row r="41" spans="2:10" ht="10.5">
      <c r="B41" s="291"/>
      <c r="C41" s="291"/>
      <c r="D41" s="291"/>
      <c r="E41" s="320"/>
      <c r="F41" s="320"/>
      <c r="G41" s="283"/>
      <c r="H41" s="283"/>
      <c r="I41" s="283"/>
      <c r="J41" s="283"/>
    </row>
    <row r="42" spans="2:10" ht="10.5">
      <c r="B42" s="291"/>
      <c r="C42" s="291"/>
      <c r="D42" s="291"/>
      <c r="E42" s="320"/>
      <c r="F42" s="320"/>
      <c r="G42" s="283"/>
      <c r="H42" s="283"/>
      <c r="I42" s="283"/>
      <c r="J42" s="283"/>
    </row>
    <row r="43" spans="2:10" ht="10.5">
      <c r="B43" s="291"/>
      <c r="C43" s="291"/>
      <c r="D43" s="291"/>
      <c r="E43" s="320"/>
      <c r="F43" s="320"/>
      <c r="G43" s="283"/>
      <c r="H43" s="283"/>
      <c r="I43" s="283"/>
      <c r="J43" s="283"/>
    </row>
    <row r="44" spans="2:10" ht="10.5">
      <c r="B44" s="291"/>
      <c r="C44" s="291"/>
      <c r="D44" s="291"/>
      <c r="E44" s="320"/>
      <c r="F44" s="320"/>
      <c r="G44" s="283"/>
      <c r="H44" s="283"/>
      <c r="I44" s="283"/>
      <c r="J44" s="283"/>
    </row>
    <row r="45" spans="2:10" ht="10.5">
      <c r="B45" s="291"/>
      <c r="C45" s="291"/>
      <c r="D45" s="291"/>
      <c r="E45" s="320"/>
      <c r="F45" s="320"/>
      <c r="G45" s="283"/>
      <c r="H45" s="283"/>
      <c r="I45" s="283"/>
      <c r="J45" s="283"/>
    </row>
    <row r="46" spans="2:10" ht="10.5">
      <c r="B46" s="291"/>
      <c r="C46" s="291"/>
      <c r="D46" s="291"/>
      <c r="E46" s="320"/>
      <c r="F46" s="320"/>
      <c r="G46" s="283"/>
      <c r="H46" s="283"/>
      <c r="I46" s="283"/>
      <c r="J46" s="283"/>
    </row>
    <row r="47" spans="2:10" ht="10.5">
      <c r="B47" s="291"/>
      <c r="C47" s="291"/>
      <c r="D47" s="291"/>
      <c r="E47" s="320"/>
      <c r="F47" s="320"/>
      <c r="G47" s="283"/>
      <c r="H47" s="283"/>
      <c r="I47" s="283"/>
      <c r="J47" s="283"/>
    </row>
    <row r="48" spans="2:10" ht="10.5">
      <c r="B48" s="291"/>
      <c r="C48" s="291"/>
      <c r="D48" s="291"/>
      <c r="E48" s="320"/>
      <c r="F48" s="320"/>
      <c r="G48" s="283"/>
      <c r="H48" s="283"/>
      <c r="I48" s="283"/>
      <c r="J48" s="283"/>
    </row>
    <row r="49" spans="2:10" ht="10.5">
      <c r="B49" s="291"/>
      <c r="C49" s="291"/>
      <c r="D49" s="291"/>
      <c r="E49" s="320"/>
      <c r="F49" s="320"/>
      <c r="G49" s="283"/>
      <c r="H49" s="283"/>
      <c r="I49" s="283"/>
      <c r="J49" s="283"/>
    </row>
    <row r="50" spans="2:10" ht="10.5">
      <c r="B50" s="291"/>
      <c r="C50" s="291"/>
      <c r="D50" s="291"/>
      <c r="E50" s="320"/>
      <c r="F50" s="320"/>
      <c r="G50" s="283"/>
      <c r="H50" s="283"/>
      <c r="I50" s="283"/>
      <c r="J50" s="283"/>
    </row>
    <row r="51" spans="2:10" ht="10.5">
      <c r="B51" s="291"/>
      <c r="C51" s="291"/>
      <c r="D51" s="291"/>
      <c r="E51" s="320"/>
      <c r="F51" s="320"/>
      <c r="G51" s="283"/>
      <c r="H51" s="283"/>
      <c r="I51" s="283"/>
      <c r="J51" s="283"/>
    </row>
    <row r="52" spans="2:10" ht="10.5">
      <c r="B52" s="291"/>
      <c r="C52" s="291"/>
      <c r="D52" s="291"/>
      <c r="E52" s="320"/>
      <c r="F52" s="320"/>
      <c r="G52" s="283"/>
      <c r="H52" s="283"/>
      <c r="I52" s="283"/>
      <c r="J52" s="283"/>
    </row>
    <row r="53" spans="2:10" ht="10.5">
      <c r="B53" s="291"/>
      <c r="C53" s="291"/>
      <c r="D53" s="291"/>
      <c r="E53" s="320"/>
      <c r="F53" s="320"/>
      <c r="G53" s="283"/>
      <c r="H53" s="283"/>
      <c r="I53" s="283"/>
      <c r="J53" s="283"/>
    </row>
    <row r="54" spans="2:10" ht="10.5">
      <c r="B54" s="291"/>
      <c r="C54" s="291"/>
      <c r="D54" s="291"/>
      <c r="E54" s="320"/>
      <c r="F54" s="320"/>
      <c r="G54" s="283"/>
      <c r="H54" s="283"/>
      <c r="I54" s="283"/>
      <c r="J54" s="283"/>
    </row>
    <row r="55" spans="2:10" ht="10.5">
      <c r="B55" s="291"/>
      <c r="C55" s="291"/>
      <c r="D55" s="291"/>
      <c r="E55" s="320"/>
      <c r="F55" s="320"/>
      <c r="G55" s="283"/>
      <c r="H55" s="283"/>
      <c r="I55" s="283"/>
      <c r="J55" s="283"/>
    </row>
    <row r="56" spans="2:10" ht="10.5">
      <c r="B56" s="291"/>
      <c r="C56" s="291"/>
      <c r="D56" s="291"/>
      <c r="E56" s="320"/>
      <c r="F56" s="320"/>
      <c r="G56" s="283"/>
      <c r="H56" s="283"/>
      <c r="I56" s="283"/>
      <c r="J56" s="283"/>
    </row>
    <row r="57" spans="2:10" ht="10.5">
      <c r="B57" s="291"/>
      <c r="C57" s="291"/>
      <c r="D57" s="291"/>
      <c r="E57" s="320"/>
      <c r="F57" s="320"/>
      <c r="G57" s="283"/>
      <c r="H57" s="283"/>
      <c r="I57" s="283"/>
      <c r="J57" s="283"/>
    </row>
    <row r="58" spans="2:10" ht="10.5">
      <c r="B58" s="291"/>
      <c r="C58" s="291"/>
      <c r="D58" s="291"/>
      <c r="E58" s="320"/>
      <c r="F58" s="320"/>
      <c r="G58" s="283"/>
      <c r="H58" s="283"/>
      <c r="I58" s="283"/>
      <c r="J58" s="283"/>
    </row>
    <row r="59" spans="2:10" ht="10.5">
      <c r="B59" s="291"/>
      <c r="C59" s="291"/>
      <c r="D59" s="291"/>
      <c r="E59" s="320"/>
      <c r="F59" s="320"/>
      <c r="G59" s="283"/>
      <c r="H59" s="283"/>
      <c r="I59" s="283"/>
      <c r="J59" s="283"/>
    </row>
    <row r="60" spans="2:10" ht="10.5">
      <c r="B60" s="291"/>
      <c r="C60" s="291"/>
      <c r="D60" s="291"/>
      <c r="E60" s="320"/>
      <c r="F60" s="320"/>
      <c r="G60" s="283"/>
      <c r="H60" s="283"/>
      <c r="I60" s="283"/>
      <c r="J60" s="283"/>
    </row>
    <row r="61" spans="2:10" ht="10.5">
      <c r="B61" s="291"/>
      <c r="C61" s="291"/>
      <c r="D61" s="291"/>
      <c r="E61" s="320"/>
      <c r="F61" s="320"/>
      <c r="G61" s="283"/>
      <c r="H61" s="283"/>
      <c r="I61" s="283"/>
      <c r="J61" s="283"/>
    </row>
    <row r="62" spans="8:10" ht="10.5">
      <c r="H62" s="283"/>
      <c r="I62" s="283"/>
      <c r="J62" s="283"/>
    </row>
    <row r="63" spans="8:10" ht="10.5">
      <c r="H63" s="283"/>
      <c r="I63" s="283"/>
      <c r="J63" s="283"/>
    </row>
    <row r="64" spans="8:10" ht="10.5">
      <c r="H64" s="283"/>
      <c r="I64" s="283"/>
      <c r="J64" s="283"/>
    </row>
    <row r="65" spans="8:10" ht="10.5">
      <c r="H65" s="283"/>
      <c r="I65" s="283"/>
      <c r="J65" s="283"/>
    </row>
    <row r="66" spans="8:10" ht="10.5">
      <c r="H66" s="283"/>
      <c r="I66" s="283"/>
      <c r="J66" s="283"/>
    </row>
    <row r="67" spans="8:10" ht="10.5">
      <c r="H67" s="283"/>
      <c r="I67" s="283"/>
      <c r="J67" s="283"/>
    </row>
    <row r="68" spans="8:10" ht="10.5">
      <c r="H68" s="283"/>
      <c r="I68" s="283"/>
      <c r="J68" s="283"/>
    </row>
    <row r="69" spans="8:10" ht="10.5">
      <c r="H69" s="283"/>
      <c r="I69" s="283"/>
      <c r="J69" s="283"/>
    </row>
    <row r="70" spans="8:10" ht="10.5">
      <c r="H70" s="283"/>
      <c r="I70" s="283"/>
      <c r="J70" s="283"/>
    </row>
    <row r="71" spans="8:10" ht="10.5">
      <c r="H71" s="283"/>
      <c r="I71" s="283"/>
      <c r="J71" s="283"/>
    </row>
    <row r="72" spans="8:10" ht="10.5">
      <c r="H72" s="283"/>
      <c r="I72" s="283"/>
      <c r="J72" s="283"/>
    </row>
    <row r="73" spans="8:10" ht="10.5">
      <c r="H73" s="283"/>
      <c r="I73" s="283"/>
      <c r="J73" s="283"/>
    </row>
    <row r="74" spans="8:10" ht="10.5">
      <c r="H74" s="283"/>
      <c r="I74" s="283"/>
      <c r="J74" s="283"/>
    </row>
    <row r="75" spans="8:10" ht="10.5">
      <c r="H75" s="283"/>
      <c r="I75" s="283"/>
      <c r="J75" s="283"/>
    </row>
    <row r="76" spans="8:10" ht="10.5">
      <c r="H76" s="283"/>
      <c r="I76" s="283"/>
      <c r="J76" s="283"/>
    </row>
    <row r="77" spans="8:10" ht="10.5">
      <c r="H77" s="283"/>
      <c r="I77" s="283"/>
      <c r="J77" s="283"/>
    </row>
    <row r="78" spans="8:10" ht="10.5">
      <c r="H78" s="283"/>
      <c r="I78" s="283"/>
      <c r="J78" s="283"/>
    </row>
    <row r="79" spans="8:10" ht="10.5">
      <c r="H79" s="283"/>
      <c r="I79" s="283"/>
      <c r="J79" s="283"/>
    </row>
    <row r="80" spans="8:10" ht="10.5">
      <c r="H80" s="283"/>
      <c r="I80" s="283"/>
      <c r="J80" s="283"/>
    </row>
    <row r="81" spans="8:10" ht="10.5">
      <c r="H81" s="283"/>
      <c r="I81" s="283"/>
      <c r="J81" s="283"/>
    </row>
    <row r="82" spans="8:10" ht="10.5">
      <c r="H82" s="283"/>
      <c r="I82" s="283"/>
      <c r="J82" s="283"/>
    </row>
    <row r="83" spans="8:10" ht="10.5">
      <c r="H83" s="283"/>
      <c r="I83" s="283"/>
      <c r="J83" s="283"/>
    </row>
    <row r="84" spans="8:10" ht="10.5">
      <c r="H84" s="283"/>
      <c r="I84" s="283"/>
      <c r="J84" s="283"/>
    </row>
    <row r="85" spans="8:10" ht="10.5">
      <c r="H85" s="283"/>
      <c r="I85" s="283"/>
      <c r="J85" s="283"/>
    </row>
    <row r="86" spans="8:10" ht="10.5">
      <c r="H86" s="283"/>
      <c r="I86" s="283"/>
      <c r="J86" s="283"/>
    </row>
    <row r="87" spans="8:10" ht="10.5">
      <c r="H87" s="283"/>
      <c r="I87" s="283"/>
      <c r="J87" s="283"/>
    </row>
    <row r="88" spans="8:10" ht="10.5">
      <c r="H88" s="283"/>
      <c r="I88" s="283"/>
      <c r="J88" s="283"/>
    </row>
    <row r="89" spans="8:10" ht="10.5">
      <c r="H89" s="283"/>
      <c r="I89" s="283"/>
      <c r="J89" s="283"/>
    </row>
    <row r="90" spans="8:10" ht="10.5">
      <c r="H90" s="283"/>
      <c r="I90" s="283"/>
      <c r="J90" s="283"/>
    </row>
    <row r="91" spans="8:10" ht="10.5">
      <c r="H91" s="283"/>
      <c r="I91" s="283"/>
      <c r="J91" s="283"/>
    </row>
    <row r="92" spans="8:10" ht="10.5">
      <c r="H92" s="283"/>
      <c r="I92" s="283"/>
      <c r="J92" s="283"/>
    </row>
    <row r="93" spans="8:10" ht="10.5">
      <c r="H93" s="283"/>
      <c r="I93" s="283"/>
      <c r="J93" s="283"/>
    </row>
    <row r="94" spans="8:10" ht="10.5">
      <c r="H94" s="283"/>
      <c r="I94" s="283"/>
      <c r="J94" s="283"/>
    </row>
    <row r="95" spans="8:10" ht="10.5">
      <c r="H95" s="283"/>
      <c r="I95" s="283"/>
      <c r="J95" s="283"/>
    </row>
    <row r="96" spans="8:10" ht="10.5">
      <c r="H96" s="283"/>
      <c r="I96" s="283"/>
      <c r="J96" s="283"/>
    </row>
    <row r="97" spans="8:10" ht="10.5">
      <c r="H97" s="283"/>
      <c r="I97" s="283"/>
      <c r="J97" s="283"/>
    </row>
    <row r="98" spans="8:10" ht="10.5">
      <c r="H98" s="283"/>
      <c r="I98" s="283"/>
      <c r="J98" s="283"/>
    </row>
    <row r="99" spans="8:10" ht="10.5">
      <c r="H99" s="283"/>
      <c r="I99" s="283"/>
      <c r="J99" s="283"/>
    </row>
    <row r="100" spans="8:10" ht="10.5">
      <c r="H100" s="283"/>
      <c r="I100" s="283"/>
      <c r="J100" s="283"/>
    </row>
    <row r="101" spans="8:10" ht="10.5">
      <c r="H101" s="283"/>
      <c r="I101" s="283"/>
      <c r="J101" s="283"/>
    </row>
    <row r="102" spans="8:10" ht="10.5">
      <c r="H102" s="283"/>
      <c r="I102" s="283"/>
      <c r="J102" s="283"/>
    </row>
    <row r="103" spans="8:10" ht="10.5">
      <c r="H103" s="283"/>
      <c r="I103" s="283"/>
      <c r="J103" s="283"/>
    </row>
    <row r="104" spans="8:10" ht="10.5">
      <c r="H104" s="283"/>
      <c r="I104" s="283"/>
      <c r="J104" s="283"/>
    </row>
    <row r="105" spans="8:10" ht="10.5">
      <c r="H105" s="283"/>
      <c r="I105" s="283"/>
      <c r="J105" s="283"/>
    </row>
    <row r="106" spans="8:10" ht="10.5">
      <c r="H106" s="283"/>
      <c r="I106" s="283"/>
      <c r="J106" s="283"/>
    </row>
    <row r="107" spans="8:10" ht="10.5">
      <c r="H107" s="283"/>
      <c r="I107" s="283"/>
      <c r="J107" s="283"/>
    </row>
    <row r="108" spans="8:10" ht="10.5">
      <c r="H108" s="283"/>
      <c r="I108" s="283"/>
      <c r="J108" s="283"/>
    </row>
    <row r="109" spans="8:10" ht="10.5">
      <c r="H109" s="283"/>
      <c r="I109" s="283"/>
      <c r="J109" s="283"/>
    </row>
    <row r="110" spans="8:10" ht="10.5">
      <c r="H110" s="283"/>
      <c r="I110" s="283"/>
      <c r="J110" s="283"/>
    </row>
    <row r="111" spans="8:10" ht="10.5">
      <c r="H111" s="283"/>
      <c r="I111" s="283"/>
      <c r="J111" s="283"/>
    </row>
    <row r="112" spans="8:10" ht="10.5">
      <c r="H112" s="283"/>
      <c r="I112" s="283"/>
      <c r="J112" s="283"/>
    </row>
    <row r="113" spans="8:10" ht="10.5">
      <c r="H113" s="283"/>
      <c r="I113" s="283"/>
      <c r="J113" s="283"/>
    </row>
    <row r="114" spans="8:10" ht="10.5">
      <c r="H114" s="283"/>
      <c r="I114" s="283"/>
      <c r="J114" s="283"/>
    </row>
    <row r="115" spans="8:10" ht="10.5">
      <c r="H115" s="283"/>
      <c r="I115" s="283"/>
      <c r="J115" s="283"/>
    </row>
    <row r="116" spans="8:10" ht="10.5">
      <c r="H116" s="283"/>
      <c r="I116" s="283"/>
      <c r="J116" s="283"/>
    </row>
    <row r="117" spans="8:10" ht="10.5">
      <c r="H117" s="283"/>
      <c r="I117" s="283"/>
      <c r="J117" s="283"/>
    </row>
    <row r="118" spans="8:10" ht="10.5">
      <c r="H118" s="283"/>
      <c r="I118" s="283"/>
      <c r="J118" s="283"/>
    </row>
    <row r="119" spans="8:10" ht="10.5">
      <c r="H119" s="283"/>
      <c r="I119" s="283"/>
      <c r="J119" s="283"/>
    </row>
    <row r="120" spans="8:10" ht="10.5">
      <c r="H120" s="283"/>
      <c r="I120" s="283"/>
      <c r="J120" s="283"/>
    </row>
    <row r="121" spans="8:10" ht="10.5">
      <c r="H121" s="283"/>
      <c r="I121" s="283"/>
      <c r="J121" s="283"/>
    </row>
    <row r="122" spans="8:10" ht="10.5">
      <c r="H122" s="283"/>
      <c r="I122" s="283"/>
      <c r="J122" s="283"/>
    </row>
    <row r="123" spans="8:10" ht="10.5">
      <c r="H123" s="283"/>
      <c r="I123" s="283"/>
      <c r="J123" s="283"/>
    </row>
    <row r="124" spans="8:10" ht="10.5">
      <c r="H124" s="283"/>
      <c r="I124" s="283"/>
      <c r="J124" s="283"/>
    </row>
    <row r="125" spans="8:10" ht="10.5">
      <c r="H125" s="283"/>
      <c r="I125" s="283"/>
      <c r="J125" s="283"/>
    </row>
    <row r="126" spans="8:10" ht="10.5">
      <c r="H126" s="283"/>
      <c r="I126" s="283"/>
      <c r="J126" s="283"/>
    </row>
    <row r="127" spans="8:10" ht="10.5">
      <c r="H127" s="283"/>
      <c r="I127" s="283"/>
      <c r="J127" s="283"/>
    </row>
    <row r="128" spans="8:10" ht="10.5">
      <c r="H128" s="283"/>
      <c r="I128" s="283"/>
      <c r="J128" s="283"/>
    </row>
    <row r="129" spans="8:10" ht="10.5">
      <c r="H129" s="283"/>
      <c r="I129" s="283"/>
      <c r="J129" s="283"/>
    </row>
    <row r="130" spans="8:10" ht="10.5">
      <c r="H130" s="283"/>
      <c r="I130" s="283"/>
      <c r="J130" s="283"/>
    </row>
    <row r="131" spans="8:10" ht="10.5">
      <c r="H131" s="283"/>
      <c r="I131" s="283"/>
      <c r="J131" s="283"/>
    </row>
    <row r="132" spans="8:10" ht="10.5">
      <c r="H132" s="283"/>
      <c r="I132" s="283"/>
      <c r="J132" s="283"/>
    </row>
    <row r="133" spans="8:10" ht="10.5">
      <c r="H133" s="283"/>
      <c r="I133" s="283"/>
      <c r="J133" s="283"/>
    </row>
    <row r="134" spans="8:10" ht="10.5">
      <c r="H134" s="283"/>
      <c r="I134" s="283"/>
      <c r="J134" s="283"/>
    </row>
    <row r="135" spans="8:10" ht="10.5">
      <c r="H135" s="283"/>
      <c r="I135" s="283"/>
      <c r="J135" s="283"/>
    </row>
    <row r="136" spans="8:10" ht="10.5">
      <c r="H136" s="283"/>
      <c r="I136" s="283"/>
      <c r="J136" s="283"/>
    </row>
    <row r="137" spans="8:10" ht="10.5">
      <c r="H137" s="283"/>
      <c r="I137" s="283"/>
      <c r="J137" s="283"/>
    </row>
    <row r="138" spans="8:10" ht="10.5">
      <c r="H138" s="283"/>
      <c r="I138" s="283"/>
      <c r="J138" s="283"/>
    </row>
    <row r="139" spans="8:10" ht="10.5">
      <c r="H139" s="283"/>
      <c r="I139" s="283"/>
      <c r="J139" s="283"/>
    </row>
    <row r="140" spans="8:10" ht="10.5">
      <c r="H140" s="283"/>
      <c r="I140" s="283"/>
      <c r="J140" s="283"/>
    </row>
    <row r="141" spans="8:10" ht="10.5">
      <c r="H141" s="283"/>
      <c r="I141" s="283"/>
      <c r="J141" s="283"/>
    </row>
    <row r="142" spans="8:10" ht="10.5">
      <c r="H142" s="283"/>
      <c r="I142" s="283"/>
      <c r="J142" s="283"/>
    </row>
    <row r="143" spans="8:10" ht="10.5">
      <c r="H143" s="283"/>
      <c r="I143" s="283"/>
      <c r="J143" s="283"/>
    </row>
    <row r="144" spans="8:10" ht="10.5">
      <c r="H144" s="283"/>
      <c r="I144" s="283"/>
      <c r="J144" s="283"/>
    </row>
    <row r="145" spans="8:10" ht="10.5">
      <c r="H145" s="283"/>
      <c r="I145" s="283"/>
      <c r="J145" s="283"/>
    </row>
    <row r="146" spans="8:10" ht="10.5">
      <c r="H146" s="283"/>
      <c r="I146" s="283"/>
      <c r="J146" s="283"/>
    </row>
    <row r="147" spans="8:10" ht="10.5">
      <c r="H147" s="283"/>
      <c r="I147" s="283"/>
      <c r="J147" s="283"/>
    </row>
    <row r="148" spans="8:10" ht="10.5">
      <c r="H148" s="283"/>
      <c r="I148" s="283"/>
      <c r="J148" s="283"/>
    </row>
    <row r="149" spans="8:10" ht="10.5">
      <c r="H149" s="283"/>
      <c r="I149" s="283"/>
      <c r="J149" s="283"/>
    </row>
    <row r="150" spans="8:10" ht="10.5">
      <c r="H150" s="283"/>
      <c r="I150" s="283"/>
      <c r="J150" s="283"/>
    </row>
    <row r="151" spans="8:10" ht="10.5">
      <c r="H151" s="283"/>
      <c r="I151" s="283"/>
      <c r="J151" s="283"/>
    </row>
    <row r="152" spans="8:10" ht="10.5">
      <c r="H152" s="283"/>
      <c r="I152" s="283"/>
      <c r="J152" s="283"/>
    </row>
    <row r="153" spans="8:10" ht="10.5">
      <c r="H153" s="283"/>
      <c r="I153" s="283"/>
      <c r="J153" s="283"/>
    </row>
    <row r="154" spans="8:10" ht="10.5">
      <c r="H154" s="283"/>
      <c r="I154" s="283"/>
      <c r="J154" s="283"/>
    </row>
    <row r="155" spans="8:10" ht="10.5">
      <c r="H155" s="283"/>
      <c r="I155" s="283"/>
      <c r="J155" s="283"/>
    </row>
    <row r="156" spans="8:10" ht="10.5">
      <c r="H156" s="283"/>
      <c r="I156" s="283"/>
      <c r="J156" s="283"/>
    </row>
    <row r="157" spans="8:10" ht="10.5">
      <c r="H157" s="283"/>
      <c r="I157" s="283"/>
      <c r="J157" s="283"/>
    </row>
    <row r="158" spans="8:10" ht="10.5">
      <c r="H158" s="283"/>
      <c r="I158" s="283"/>
      <c r="J158" s="283"/>
    </row>
    <row r="159" spans="8:10" ht="10.5">
      <c r="H159" s="283"/>
      <c r="I159" s="283"/>
      <c r="J159" s="283"/>
    </row>
    <row r="160" spans="8:10" ht="10.5">
      <c r="H160" s="283"/>
      <c r="I160" s="283"/>
      <c r="J160" s="283"/>
    </row>
    <row r="161" spans="8:10" ht="10.5">
      <c r="H161" s="283"/>
      <c r="I161" s="283"/>
      <c r="J161" s="283"/>
    </row>
    <row r="162" spans="8:10" ht="10.5">
      <c r="H162" s="283"/>
      <c r="I162" s="283"/>
      <c r="J162" s="283"/>
    </row>
    <row r="163" spans="8:10" ht="10.5">
      <c r="H163" s="283"/>
      <c r="I163" s="283"/>
      <c r="J163" s="283"/>
    </row>
    <row r="164" spans="8:10" ht="10.5">
      <c r="H164" s="283"/>
      <c r="I164" s="283"/>
      <c r="J164" s="283"/>
    </row>
    <row r="165" spans="8:10" ht="10.5">
      <c r="H165" s="283"/>
      <c r="I165" s="283"/>
      <c r="J165" s="283"/>
    </row>
    <row r="166" spans="8:10" ht="10.5">
      <c r="H166" s="283"/>
      <c r="I166" s="283"/>
      <c r="J166" s="283"/>
    </row>
    <row r="167" spans="8:10" ht="10.5">
      <c r="H167" s="283"/>
      <c r="I167" s="283"/>
      <c r="J167" s="283"/>
    </row>
    <row r="168" spans="8:10" ht="10.5">
      <c r="H168" s="283"/>
      <c r="I168" s="283"/>
      <c r="J168" s="283"/>
    </row>
    <row r="169" spans="8:10" ht="10.5">
      <c r="H169" s="283"/>
      <c r="I169" s="283"/>
      <c r="J169" s="283"/>
    </row>
    <row r="170" spans="8:10" ht="10.5">
      <c r="H170" s="283"/>
      <c r="I170" s="283"/>
      <c r="J170" s="283"/>
    </row>
    <row r="171" spans="8:10" ht="10.5">
      <c r="H171" s="283"/>
      <c r="I171" s="283"/>
      <c r="J171" s="283"/>
    </row>
    <row r="172" spans="8:10" ht="10.5">
      <c r="H172" s="283"/>
      <c r="I172" s="283"/>
      <c r="J172" s="283"/>
    </row>
    <row r="173" spans="8:10" ht="10.5">
      <c r="H173" s="283"/>
      <c r="I173" s="283"/>
      <c r="J173" s="283"/>
    </row>
    <row r="174" spans="8:10" ht="10.5">
      <c r="H174" s="283"/>
      <c r="I174" s="283"/>
      <c r="J174" s="283"/>
    </row>
    <row r="175" spans="8:10" ht="10.5">
      <c r="H175" s="283"/>
      <c r="I175" s="283"/>
      <c r="J175" s="283"/>
    </row>
    <row r="176" spans="8:10" ht="10.5">
      <c r="H176" s="283"/>
      <c r="I176" s="283"/>
      <c r="J176" s="283"/>
    </row>
    <row r="177" spans="8:10" ht="10.5">
      <c r="H177" s="283"/>
      <c r="I177" s="283"/>
      <c r="J177" s="283"/>
    </row>
    <row r="178" spans="8:10" ht="10.5">
      <c r="H178" s="283"/>
      <c r="I178" s="283"/>
      <c r="J178" s="283"/>
    </row>
    <row r="179" spans="8:10" ht="10.5">
      <c r="H179" s="283"/>
      <c r="I179" s="283"/>
      <c r="J179" s="283"/>
    </row>
    <row r="180" spans="8:10" ht="10.5">
      <c r="H180" s="283"/>
      <c r="I180" s="283"/>
      <c r="J180" s="283"/>
    </row>
    <row r="181" spans="8:10" ht="10.5">
      <c r="H181" s="283"/>
      <c r="I181" s="283"/>
      <c r="J181" s="283"/>
    </row>
    <row r="182" spans="8:10" ht="10.5">
      <c r="H182" s="283"/>
      <c r="I182" s="283"/>
      <c r="J182" s="283"/>
    </row>
    <row r="183" spans="8:10" ht="10.5">
      <c r="H183" s="283"/>
      <c r="I183" s="283"/>
      <c r="J183" s="283"/>
    </row>
    <row r="184" spans="8:10" ht="10.5">
      <c r="H184" s="283"/>
      <c r="I184" s="283"/>
      <c r="J184" s="283"/>
    </row>
    <row r="185" spans="8:10" ht="10.5">
      <c r="H185" s="283"/>
      <c r="I185" s="283"/>
      <c r="J185" s="283"/>
    </row>
    <row r="186" spans="8:10" ht="10.5">
      <c r="H186" s="283"/>
      <c r="I186" s="283"/>
      <c r="J186" s="283"/>
    </row>
    <row r="187" spans="8:10" ht="10.5">
      <c r="H187" s="283"/>
      <c r="I187" s="283"/>
      <c r="J187" s="283"/>
    </row>
    <row r="188" spans="8:10" ht="10.5">
      <c r="H188" s="283"/>
      <c r="I188" s="283"/>
      <c r="J188" s="283"/>
    </row>
    <row r="189" spans="8:10" ht="10.5">
      <c r="H189" s="283"/>
      <c r="I189" s="283"/>
      <c r="J189" s="283"/>
    </row>
    <row r="190" spans="8:10" ht="10.5">
      <c r="H190" s="283"/>
      <c r="I190" s="283"/>
      <c r="J190" s="283"/>
    </row>
    <row r="191" spans="8:10" ht="10.5">
      <c r="H191" s="283"/>
      <c r="I191" s="283"/>
      <c r="J191" s="283"/>
    </row>
    <row r="192" spans="8:10" ht="10.5">
      <c r="H192" s="283"/>
      <c r="I192" s="283"/>
      <c r="J192" s="283"/>
    </row>
    <row r="193" spans="8:10" ht="10.5">
      <c r="H193" s="283"/>
      <c r="I193" s="283"/>
      <c r="J193" s="283"/>
    </row>
    <row r="194" spans="8:10" ht="10.5">
      <c r="H194" s="283"/>
      <c r="I194" s="283"/>
      <c r="J194" s="283"/>
    </row>
    <row r="195" spans="8:10" ht="10.5">
      <c r="H195" s="283"/>
      <c r="I195" s="283"/>
      <c r="J195" s="283"/>
    </row>
    <row r="196" spans="8:10" ht="10.5">
      <c r="H196" s="283"/>
      <c r="I196" s="283"/>
      <c r="J196" s="283"/>
    </row>
    <row r="197" spans="8:10" ht="10.5">
      <c r="H197" s="283"/>
      <c r="I197" s="283"/>
      <c r="J197" s="283"/>
    </row>
    <row r="198" spans="8:10" ht="10.5">
      <c r="H198" s="283"/>
      <c r="I198" s="283"/>
      <c r="J198" s="283"/>
    </row>
    <row r="199" spans="8:10" ht="10.5">
      <c r="H199" s="283"/>
      <c r="I199" s="283"/>
      <c r="J199" s="283"/>
    </row>
    <row r="200" spans="8:10" ht="10.5">
      <c r="H200" s="283"/>
      <c r="I200" s="283"/>
      <c r="J200" s="283"/>
    </row>
    <row r="201" spans="8:10" ht="10.5">
      <c r="H201" s="283"/>
      <c r="I201" s="283"/>
      <c r="J201" s="283"/>
    </row>
    <row r="202" spans="8:10" ht="10.5">
      <c r="H202" s="283"/>
      <c r="I202" s="283"/>
      <c r="J202" s="283"/>
    </row>
    <row r="203" spans="8:10" ht="10.5">
      <c r="H203" s="283"/>
      <c r="I203" s="283"/>
      <c r="J203" s="283"/>
    </row>
    <row r="204" spans="8:10" ht="10.5">
      <c r="H204" s="283"/>
      <c r="I204" s="283"/>
      <c r="J204" s="283"/>
    </row>
    <row r="205" spans="8:10" ht="10.5">
      <c r="H205" s="283"/>
      <c r="I205" s="283"/>
      <c r="J205" s="283"/>
    </row>
    <row r="206" spans="8:10" ht="10.5">
      <c r="H206" s="283"/>
      <c r="I206" s="283"/>
      <c r="J206" s="283"/>
    </row>
    <row r="207" spans="8:10" ht="10.5">
      <c r="H207" s="283"/>
      <c r="I207" s="283"/>
      <c r="J207" s="283"/>
    </row>
    <row r="208" spans="8:10" ht="10.5">
      <c r="H208" s="283"/>
      <c r="I208" s="283"/>
      <c r="J208" s="283"/>
    </row>
    <row r="209" spans="8:10" ht="10.5">
      <c r="H209" s="283"/>
      <c r="I209" s="283"/>
      <c r="J209" s="283"/>
    </row>
    <row r="210" spans="8:10" ht="10.5">
      <c r="H210" s="283"/>
      <c r="I210" s="283"/>
      <c r="J210" s="283"/>
    </row>
    <row r="211" spans="8:10" ht="10.5">
      <c r="H211" s="283"/>
      <c r="I211" s="283"/>
      <c r="J211" s="283"/>
    </row>
    <row r="212" spans="8:10" ht="10.5">
      <c r="H212" s="283"/>
      <c r="I212" s="283"/>
      <c r="J212" s="283"/>
    </row>
    <row r="213" spans="8:10" ht="10.5">
      <c r="H213" s="283"/>
      <c r="I213" s="283"/>
      <c r="J213" s="283"/>
    </row>
    <row r="214" spans="8:10" ht="10.5">
      <c r="H214" s="283"/>
      <c r="I214" s="283"/>
      <c r="J214" s="283"/>
    </row>
    <row r="215" spans="8:10" ht="10.5">
      <c r="H215" s="283"/>
      <c r="I215" s="283"/>
      <c r="J215" s="283"/>
    </row>
    <row r="216" spans="8:10" ht="10.5">
      <c r="H216" s="283"/>
      <c r="I216" s="283"/>
      <c r="J216" s="283"/>
    </row>
    <row r="217" spans="8:10" ht="10.5">
      <c r="H217" s="283"/>
      <c r="I217" s="283"/>
      <c r="J217" s="283"/>
    </row>
    <row r="218" spans="8:10" ht="10.5">
      <c r="H218" s="283"/>
      <c r="I218" s="283"/>
      <c r="J218" s="283"/>
    </row>
    <row r="219" spans="8:10" ht="10.5">
      <c r="H219" s="283"/>
      <c r="I219" s="283"/>
      <c r="J219" s="283"/>
    </row>
    <row r="220" spans="8:10" ht="10.5">
      <c r="H220" s="283"/>
      <c r="I220" s="283"/>
      <c r="J220" s="283"/>
    </row>
    <row r="221" spans="8:10" ht="10.5">
      <c r="H221" s="283"/>
      <c r="I221" s="283"/>
      <c r="J221" s="283"/>
    </row>
    <row r="222" spans="8:10" ht="10.5">
      <c r="H222" s="283"/>
      <c r="I222" s="283"/>
      <c r="J222" s="283"/>
    </row>
    <row r="223" spans="8:10" ht="10.5">
      <c r="H223" s="283"/>
      <c r="I223" s="283"/>
      <c r="J223" s="283"/>
    </row>
    <row r="224" spans="8:10" ht="10.5">
      <c r="H224" s="283"/>
      <c r="I224" s="283"/>
      <c r="J224" s="283"/>
    </row>
    <row r="225" spans="8:10" ht="10.5">
      <c r="H225" s="283"/>
      <c r="I225" s="283"/>
      <c r="J225" s="283"/>
    </row>
    <row r="226" spans="8:10" ht="10.5">
      <c r="H226" s="283"/>
      <c r="I226" s="283"/>
      <c r="J226" s="283"/>
    </row>
    <row r="227" spans="8:10" ht="10.5">
      <c r="H227" s="283"/>
      <c r="I227" s="283"/>
      <c r="J227" s="283"/>
    </row>
    <row r="228" spans="8:10" ht="10.5">
      <c r="H228" s="283"/>
      <c r="I228" s="283"/>
      <c r="J228" s="283"/>
    </row>
    <row r="229" spans="8:10" ht="10.5">
      <c r="H229" s="283"/>
      <c r="I229" s="283"/>
      <c r="J229" s="283"/>
    </row>
    <row r="230" spans="8:10" ht="10.5">
      <c r="H230" s="283"/>
      <c r="I230" s="283"/>
      <c r="J230" s="283"/>
    </row>
    <row r="231" spans="8:10" ht="10.5">
      <c r="H231" s="283"/>
      <c r="I231" s="283"/>
      <c r="J231" s="283"/>
    </row>
    <row r="232" spans="8:10" ht="10.5">
      <c r="H232" s="283"/>
      <c r="I232" s="283"/>
      <c r="J232" s="283"/>
    </row>
    <row r="233" spans="8:10" ht="10.5">
      <c r="H233" s="283"/>
      <c r="I233" s="283"/>
      <c r="J233" s="283"/>
    </row>
    <row r="234" spans="8:10" ht="10.5">
      <c r="H234" s="283"/>
      <c r="I234" s="283"/>
      <c r="J234" s="283"/>
    </row>
    <row r="235" spans="8:10" ht="10.5">
      <c r="H235" s="283"/>
      <c r="I235" s="283"/>
      <c r="J235" s="283"/>
    </row>
    <row r="236" spans="8:10" ht="10.5">
      <c r="H236" s="283"/>
      <c r="I236" s="283"/>
      <c r="J236" s="283"/>
    </row>
    <row r="237" spans="8:10" ht="10.5">
      <c r="H237" s="283"/>
      <c r="I237" s="283"/>
      <c r="J237" s="283"/>
    </row>
    <row r="238" spans="8:10" ht="10.5">
      <c r="H238" s="283"/>
      <c r="I238" s="283"/>
      <c r="J238" s="283"/>
    </row>
    <row r="239" spans="8:10" ht="10.5">
      <c r="H239" s="283"/>
      <c r="I239" s="283"/>
      <c r="J239" s="283"/>
    </row>
    <row r="240" spans="8:10" ht="10.5">
      <c r="H240" s="283"/>
      <c r="I240" s="283"/>
      <c r="J240" s="283"/>
    </row>
    <row r="241" spans="8:10" ht="10.5">
      <c r="H241" s="283"/>
      <c r="I241" s="283"/>
      <c r="J241" s="283"/>
    </row>
    <row r="242" spans="8:10" ht="10.5">
      <c r="H242" s="283"/>
      <c r="I242" s="283"/>
      <c r="J242" s="283"/>
    </row>
    <row r="243" spans="8:10" ht="10.5">
      <c r="H243" s="283"/>
      <c r="I243" s="283"/>
      <c r="J243" s="283"/>
    </row>
    <row r="244" spans="8:10" ht="10.5">
      <c r="H244" s="283"/>
      <c r="I244" s="283"/>
      <c r="J244" s="283"/>
    </row>
    <row r="245" spans="8:10" ht="10.5">
      <c r="H245" s="283"/>
      <c r="I245" s="283"/>
      <c r="J245" s="283"/>
    </row>
    <row r="246" spans="8:10" ht="10.5">
      <c r="H246" s="283"/>
      <c r="I246" s="283"/>
      <c r="J246" s="283"/>
    </row>
    <row r="247" spans="8:10" ht="10.5">
      <c r="H247" s="283"/>
      <c r="I247" s="283"/>
      <c r="J247" s="283"/>
    </row>
    <row r="248" spans="8:10" ht="10.5">
      <c r="H248" s="283"/>
      <c r="I248" s="283"/>
      <c r="J248" s="283"/>
    </row>
    <row r="249" spans="8:10" ht="10.5">
      <c r="H249" s="283"/>
      <c r="I249" s="283"/>
      <c r="J249" s="283"/>
    </row>
    <row r="250" spans="8:10" ht="10.5">
      <c r="H250" s="283"/>
      <c r="I250" s="283"/>
      <c r="J250" s="283"/>
    </row>
    <row r="251" spans="8:10" ht="10.5">
      <c r="H251" s="283"/>
      <c r="I251" s="283"/>
      <c r="J251" s="283"/>
    </row>
    <row r="252" spans="8:10" ht="10.5">
      <c r="H252" s="283"/>
      <c r="I252" s="283"/>
      <c r="J252" s="283"/>
    </row>
    <row r="253" spans="8:10" ht="10.5">
      <c r="H253" s="283"/>
      <c r="I253" s="283"/>
      <c r="J253" s="283"/>
    </row>
    <row r="254" spans="8:10" ht="10.5">
      <c r="H254" s="283"/>
      <c r="I254" s="283"/>
      <c r="J254" s="283"/>
    </row>
    <row r="255" spans="8:10" ht="10.5">
      <c r="H255" s="283"/>
      <c r="I255" s="283"/>
      <c r="J255" s="283"/>
    </row>
    <row r="256" spans="8:10" ht="10.5">
      <c r="H256" s="283"/>
      <c r="I256" s="283"/>
      <c r="J256" s="283"/>
    </row>
    <row r="257" spans="8:10" ht="10.5">
      <c r="H257" s="283"/>
      <c r="I257" s="283"/>
      <c r="J257" s="283"/>
    </row>
    <row r="258" spans="8:10" ht="10.5">
      <c r="H258" s="283"/>
      <c r="I258" s="283"/>
      <c r="J258" s="283"/>
    </row>
    <row r="259" spans="8:10" ht="10.5">
      <c r="H259" s="283"/>
      <c r="I259" s="283"/>
      <c r="J259" s="283"/>
    </row>
    <row r="260" spans="8:10" ht="10.5">
      <c r="H260" s="283"/>
      <c r="I260" s="283"/>
      <c r="J260" s="283"/>
    </row>
    <row r="261" spans="8:10" ht="10.5">
      <c r="H261" s="283"/>
      <c r="I261" s="283"/>
      <c r="J261" s="283"/>
    </row>
    <row r="262" spans="8:10" ht="10.5">
      <c r="H262" s="283"/>
      <c r="I262" s="283"/>
      <c r="J262" s="283"/>
    </row>
    <row r="263" spans="8:10" ht="10.5">
      <c r="H263" s="283"/>
      <c r="I263" s="283"/>
      <c r="J263" s="283"/>
    </row>
    <row r="264" spans="8:10" ht="10.5">
      <c r="H264" s="283"/>
      <c r="I264" s="283"/>
      <c r="J264" s="283"/>
    </row>
    <row r="265" spans="8:10" ht="10.5">
      <c r="H265" s="283"/>
      <c r="I265" s="283"/>
      <c r="J265" s="283"/>
    </row>
    <row r="266" spans="8:10" ht="10.5">
      <c r="H266" s="283"/>
      <c r="I266" s="283"/>
      <c r="J266" s="283"/>
    </row>
    <row r="267" spans="8:10" ht="10.5">
      <c r="H267" s="283"/>
      <c r="I267" s="283"/>
      <c r="J267" s="283"/>
    </row>
    <row r="268" spans="8:10" ht="10.5">
      <c r="H268" s="283"/>
      <c r="I268" s="283"/>
      <c r="J268" s="283"/>
    </row>
    <row r="269" spans="8:10" ht="10.5">
      <c r="H269" s="283"/>
      <c r="I269" s="283"/>
      <c r="J269" s="283"/>
    </row>
    <row r="270" spans="8:10" ht="10.5">
      <c r="H270" s="283"/>
      <c r="I270" s="283"/>
      <c r="J270" s="283"/>
    </row>
    <row r="271" spans="8:10" ht="10.5">
      <c r="H271" s="283"/>
      <c r="I271" s="283"/>
      <c r="J271" s="283"/>
    </row>
    <row r="272" spans="8:10" ht="10.5">
      <c r="H272" s="283"/>
      <c r="I272" s="283"/>
      <c r="J272" s="283"/>
    </row>
    <row r="273" spans="8:10" ht="10.5">
      <c r="H273" s="283"/>
      <c r="I273" s="283"/>
      <c r="J273" s="283"/>
    </row>
    <row r="274" spans="8:10" ht="10.5">
      <c r="H274" s="283"/>
      <c r="I274" s="283"/>
      <c r="J274" s="283"/>
    </row>
    <row r="275" spans="8:10" ht="10.5">
      <c r="H275" s="283"/>
      <c r="I275" s="283"/>
      <c r="J275" s="283"/>
    </row>
    <row r="276" spans="8:10" ht="10.5">
      <c r="H276" s="283"/>
      <c r="I276" s="283"/>
      <c r="J276" s="283"/>
    </row>
    <row r="277" spans="8:10" ht="10.5">
      <c r="H277" s="283"/>
      <c r="I277" s="283"/>
      <c r="J277" s="283"/>
    </row>
    <row r="278" spans="8:10" ht="10.5">
      <c r="H278" s="283"/>
      <c r="I278" s="283"/>
      <c r="J278" s="283"/>
    </row>
    <row r="279" spans="8:10" ht="10.5">
      <c r="H279" s="283"/>
      <c r="I279" s="283"/>
      <c r="J279" s="283"/>
    </row>
    <row r="280" spans="8:10" ht="10.5">
      <c r="H280" s="283"/>
      <c r="I280" s="283"/>
      <c r="J280" s="283"/>
    </row>
    <row r="281" spans="8:10" ht="10.5">
      <c r="H281" s="283"/>
      <c r="I281" s="283"/>
      <c r="J281" s="283"/>
    </row>
    <row r="282" spans="8:10" ht="10.5">
      <c r="H282" s="283"/>
      <c r="I282" s="283"/>
      <c r="J282" s="283"/>
    </row>
  </sheetData>
  <printOptions horizontalCentered="1"/>
  <pageMargins left="0.4921259842519685" right="0.492125984251968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showGridLines="0" workbookViewId="0" topLeftCell="A1">
      <selection activeCell="H12" sqref="H12"/>
    </sheetView>
  </sheetViews>
  <sheetFormatPr defaultColWidth="9.140625" defaultRowHeight="12.75"/>
  <cols>
    <col min="1" max="1" width="40.7109375" style="64" customWidth="1"/>
    <col min="2" max="2" width="11.57421875" style="64" bestFit="1" customWidth="1"/>
    <col min="3" max="3" width="8.7109375" style="64" customWidth="1"/>
    <col min="4" max="4" width="9.57421875" style="64" bestFit="1" customWidth="1"/>
    <col min="5" max="5" width="8.7109375" style="64" customWidth="1"/>
    <col min="6" max="6" width="14.7109375" style="64" customWidth="1"/>
    <col min="7" max="16384" width="9.140625" style="65" customWidth="1"/>
  </cols>
  <sheetData>
    <row r="2" ht="12.75" customHeight="1">
      <c r="A2" s="63" t="s">
        <v>47</v>
      </c>
    </row>
    <row r="3" spans="1:6" s="70" customFormat="1" ht="33" customHeight="1">
      <c r="A3" s="66"/>
      <c r="B3" s="67">
        <v>38807</v>
      </c>
      <c r="C3" s="67"/>
      <c r="D3" s="68">
        <v>38717</v>
      </c>
      <c r="E3" s="68"/>
      <c r="F3" s="69" t="s">
        <v>48</v>
      </c>
    </row>
    <row r="4" spans="1:6" s="64" customFormat="1" ht="12" customHeight="1">
      <c r="A4" s="71"/>
      <c r="B4" s="72" t="s">
        <v>0</v>
      </c>
      <c r="C4" s="72" t="s">
        <v>49</v>
      </c>
      <c r="D4" s="22" t="s">
        <v>0</v>
      </c>
      <c r="E4" s="22" t="s">
        <v>49</v>
      </c>
      <c r="F4" s="72" t="s">
        <v>49</v>
      </c>
    </row>
    <row r="5" spans="1:8" s="79" customFormat="1" ht="12.75" customHeight="1">
      <c r="A5" s="73" t="s">
        <v>50</v>
      </c>
      <c r="B5" s="74">
        <v>160938</v>
      </c>
      <c r="C5" s="75">
        <v>39.00836942795578</v>
      </c>
      <c r="D5" s="76">
        <v>157990</v>
      </c>
      <c r="E5" s="77">
        <v>39.31683912422419</v>
      </c>
      <c r="F5" s="78">
        <v>1.865940882334316</v>
      </c>
      <c r="H5" s="65"/>
    </row>
    <row r="6" spans="1:8" s="79" customFormat="1" ht="12.75" customHeight="1">
      <c r="A6" s="39" t="s">
        <v>51</v>
      </c>
      <c r="B6" s="80">
        <v>108553</v>
      </c>
      <c r="C6" s="81">
        <v>26.31122249880627</v>
      </c>
      <c r="D6" s="82">
        <v>104242</v>
      </c>
      <c r="E6" s="83">
        <v>26.041299727750985</v>
      </c>
      <c r="F6" s="84">
        <v>4.13556915638611</v>
      </c>
      <c r="H6" s="65"/>
    </row>
    <row r="7" spans="1:6" s="79" customFormat="1" ht="12.75" customHeight="1">
      <c r="A7" s="39" t="s">
        <v>52</v>
      </c>
      <c r="B7" s="80">
        <v>168761</v>
      </c>
      <c r="C7" s="81">
        <v>40.90451871547581</v>
      </c>
      <c r="D7" s="82">
        <v>165230</v>
      </c>
      <c r="E7" s="83">
        <v>41.11856021580836</v>
      </c>
      <c r="F7" s="84">
        <v>2.137021122072258</v>
      </c>
    </row>
    <row r="8" spans="1:6" s="35" customFormat="1" ht="12.75" customHeight="1">
      <c r="A8" s="39" t="s">
        <v>53</v>
      </c>
      <c r="B8" s="85">
        <v>-25679</v>
      </c>
      <c r="C8" s="86">
        <v>-6.224110642237859</v>
      </c>
      <c r="D8" s="87">
        <v>-25624</v>
      </c>
      <c r="E8" s="88">
        <v>-6.376699067783536</v>
      </c>
      <c r="F8" s="89">
        <v>0.21464252263503347</v>
      </c>
    </row>
    <row r="9" spans="1:6" s="35" customFormat="1" ht="6" customHeight="1">
      <c r="A9" s="39"/>
      <c r="B9" s="80"/>
      <c r="C9" s="81"/>
      <c r="D9" s="82"/>
      <c r="E9" s="83"/>
      <c r="F9" s="84"/>
    </row>
    <row r="10" spans="1:8" s="96" customFormat="1" ht="12.75" customHeight="1" thickBot="1">
      <c r="A10" s="90" t="s">
        <v>47</v>
      </c>
      <c r="B10" s="91">
        <v>412573</v>
      </c>
      <c r="C10" s="92">
        <v>100</v>
      </c>
      <c r="D10" s="93">
        <v>401838</v>
      </c>
      <c r="E10" s="94">
        <v>100</v>
      </c>
      <c r="F10" s="95">
        <v>2.6714745743309454</v>
      </c>
      <c r="H10" s="97"/>
    </row>
    <row r="11" spans="1:8" s="96" customFormat="1" ht="12.75" customHeight="1">
      <c r="A11" s="98"/>
      <c r="B11" s="82"/>
      <c r="C11" s="83"/>
      <c r="D11" s="82"/>
      <c r="E11" s="83"/>
      <c r="F11" s="99"/>
      <c r="H11" s="97"/>
    </row>
    <row r="12" spans="1:8" s="96" customFormat="1" ht="12.75" customHeight="1">
      <c r="A12" s="98"/>
      <c r="B12" s="82"/>
      <c r="C12" s="83"/>
      <c r="D12" s="82"/>
      <c r="E12" s="83"/>
      <c r="F12" s="99"/>
      <c r="H12" s="97"/>
    </row>
    <row r="13" spans="1:8" s="96" customFormat="1" ht="12.75" customHeight="1">
      <c r="A13" s="98"/>
      <c r="B13" s="82"/>
      <c r="C13" s="83"/>
      <c r="D13" s="82"/>
      <c r="E13" s="83"/>
      <c r="F13" s="99"/>
      <c r="H13" s="97"/>
    </row>
    <row r="14" ht="10.5">
      <c r="A14" s="63" t="s">
        <v>50</v>
      </c>
    </row>
    <row r="15" spans="1:6" s="70" customFormat="1" ht="33" customHeight="1">
      <c r="A15" s="66"/>
      <c r="B15" s="67">
        <v>38807</v>
      </c>
      <c r="C15" s="67"/>
      <c r="D15" s="68">
        <v>38717</v>
      </c>
      <c r="E15" s="68"/>
      <c r="F15" s="69" t="s">
        <v>48</v>
      </c>
    </row>
    <row r="16" spans="1:6" s="64" customFormat="1" ht="12" customHeight="1">
      <c r="A16" s="71"/>
      <c r="B16" s="72" t="s">
        <v>0</v>
      </c>
      <c r="C16" s="72" t="s">
        <v>49</v>
      </c>
      <c r="D16" s="22" t="s">
        <v>0</v>
      </c>
      <c r="E16" s="22" t="s">
        <v>49</v>
      </c>
      <c r="F16" s="72" t="s">
        <v>49</v>
      </c>
    </row>
    <row r="17" spans="1:6" s="79" customFormat="1" ht="12.75" customHeight="1">
      <c r="A17" s="39" t="s">
        <v>54</v>
      </c>
      <c r="B17" s="100">
        <v>109173</v>
      </c>
      <c r="C17" s="101">
        <v>67.83543973455618</v>
      </c>
      <c r="D17" s="79">
        <v>106219</v>
      </c>
      <c r="E17" s="102">
        <v>67.23147034622444</v>
      </c>
      <c r="F17" s="103">
        <v>2.7810467053916987</v>
      </c>
    </row>
    <row r="18" spans="1:6" ht="12.75" customHeight="1">
      <c r="A18" s="39" t="s">
        <v>55</v>
      </c>
      <c r="B18" s="104">
        <v>6190</v>
      </c>
      <c r="C18" s="81">
        <v>3.9462016428686826</v>
      </c>
      <c r="D18" s="105">
        <v>5879</v>
      </c>
      <c r="E18" s="83">
        <v>3.721121589974049</v>
      </c>
      <c r="F18" s="106">
        <v>5.2900153087259705</v>
      </c>
    </row>
    <row r="19" spans="1:6" ht="12.75" customHeight="1">
      <c r="A19" s="39" t="s">
        <v>56</v>
      </c>
      <c r="B19" s="107">
        <v>45575</v>
      </c>
      <c r="C19" s="86">
        <v>28.31835862257515</v>
      </c>
      <c r="D19" s="108">
        <v>45892</v>
      </c>
      <c r="E19" s="88">
        <v>29.147408063801507</v>
      </c>
      <c r="F19" s="109">
        <v>-0.6907522008193112</v>
      </c>
    </row>
    <row r="20" spans="1:6" s="116" customFormat="1" ht="20.25" customHeight="1" thickBot="1">
      <c r="A20" s="110" t="s">
        <v>50</v>
      </c>
      <c r="B20" s="111">
        <v>160938</v>
      </c>
      <c r="C20" s="112">
        <v>100</v>
      </c>
      <c r="D20" s="113">
        <v>157990</v>
      </c>
      <c r="E20" s="114">
        <v>100</v>
      </c>
      <c r="F20" s="115">
        <v>1.865940882334316</v>
      </c>
    </row>
    <row r="21" spans="1:8" s="96" customFormat="1" ht="12.75" customHeight="1">
      <c r="A21" s="98"/>
      <c r="H21" s="97"/>
    </row>
    <row r="22" ht="12.75" customHeight="1">
      <c r="A22" s="117"/>
    </row>
    <row r="23" ht="12.75" customHeight="1">
      <c r="A23" s="117"/>
    </row>
    <row r="27" ht="10.5">
      <c r="D27" s="118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H28" sqref="H28"/>
    </sheetView>
  </sheetViews>
  <sheetFormatPr defaultColWidth="9.140625" defaultRowHeight="12.75"/>
  <cols>
    <col min="1" max="1" width="39.00390625" style="0" customWidth="1"/>
    <col min="2" max="2" width="10.421875" style="0" bestFit="1" customWidth="1"/>
    <col min="4" max="4" width="11.140625" style="0" customWidth="1"/>
    <col min="5" max="5" width="8.421875" style="0" customWidth="1"/>
    <col min="6" max="6" width="10.57421875" style="0" customWidth="1"/>
  </cols>
  <sheetData>
    <row r="1" ht="23.25" customHeight="1"/>
    <row r="2" spans="1:6" ht="18" customHeight="1">
      <c r="A2" s="284" t="s">
        <v>163</v>
      </c>
      <c r="B2" s="324"/>
      <c r="C2" s="324"/>
      <c r="D2" s="324"/>
      <c r="E2" s="324"/>
      <c r="F2" s="324"/>
    </row>
    <row r="3" spans="1:6" ht="44.25" customHeight="1">
      <c r="A3" s="378"/>
      <c r="B3" s="413">
        <v>38807</v>
      </c>
      <c r="C3" s="413"/>
      <c r="D3" s="414">
        <v>38717</v>
      </c>
      <c r="E3" s="415"/>
      <c r="F3" s="69" t="s">
        <v>158</v>
      </c>
    </row>
    <row r="4" spans="1:6" ht="12.75">
      <c r="A4" s="324"/>
      <c r="B4" s="379" t="s">
        <v>0</v>
      </c>
      <c r="C4" s="379" t="s">
        <v>49</v>
      </c>
      <c r="D4" s="380" t="s">
        <v>0</v>
      </c>
      <c r="E4" s="380" t="s">
        <v>49</v>
      </c>
      <c r="F4" s="379" t="s">
        <v>49</v>
      </c>
    </row>
    <row r="5" spans="1:6" ht="12.75">
      <c r="A5" s="286" t="s">
        <v>161</v>
      </c>
      <c r="B5" s="381">
        <v>43778</v>
      </c>
      <c r="C5" s="382">
        <v>30.365540681140317</v>
      </c>
      <c r="D5" s="383">
        <v>42228</v>
      </c>
      <c r="E5" s="384">
        <v>30.26944884486083</v>
      </c>
      <c r="F5" s="385">
        <v>3.6705503457421518</v>
      </c>
    </row>
    <row r="6" spans="1:6" ht="12.75">
      <c r="A6" s="286" t="s">
        <v>164</v>
      </c>
      <c r="B6" s="386">
        <v>97684</v>
      </c>
      <c r="C6" s="387">
        <v>67.75612124575154</v>
      </c>
      <c r="D6" s="388">
        <v>95887</v>
      </c>
      <c r="E6" s="389">
        <v>68.73275176156035</v>
      </c>
      <c r="F6" s="84">
        <v>1.874080949450918</v>
      </c>
    </row>
    <row r="7" spans="1:6" ht="12.75">
      <c r="A7" s="286"/>
      <c r="B7" s="390"/>
      <c r="C7" s="391"/>
      <c r="D7" s="298"/>
      <c r="E7" s="392"/>
      <c r="F7" s="89"/>
    </row>
    <row r="8" spans="1:6" ht="22.5" thickBot="1">
      <c r="A8" s="393" t="s">
        <v>165</v>
      </c>
      <c r="B8" s="394">
        <v>141462</v>
      </c>
      <c r="C8" s="395">
        <v>98.22166192689187</v>
      </c>
      <c r="D8" s="396">
        <v>138115</v>
      </c>
      <c r="E8" s="397">
        <v>99.00220060642118</v>
      </c>
      <c r="F8" s="398">
        <v>2.423342866451872</v>
      </c>
    </row>
  </sheetData>
  <mergeCells count="2">
    <mergeCell ref="B3:C3"/>
    <mergeCell ref="D3:E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u021973</dc:creator>
  <cp:keywords/>
  <dc:description/>
  <cp:lastModifiedBy>u030250</cp:lastModifiedBy>
  <cp:lastPrinted>2005-11-14T16:42:45Z</cp:lastPrinted>
  <dcterms:created xsi:type="dcterms:W3CDTF">2003-04-29T11:17:57Z</dcterms:created>
  <dcterms:modified xsi:type="dcterms:W3CDTF">2006-06-30T14:23:36Z</dcterms:modified>
  <cp:category/>
  <cp:version/>
  <cp:contentType/>
  <cp:contentStatus/>
</cp:coreProperties>
</file>