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50" windowHeight="7635" activeTab="0"/>
  </bookViews>
  <sheets>
    <sheet name="CE_ricl_consolidato" sheetId="1" r:id="rId1"/>
    <sheet name="CE_ricl_cons_trimes" sheetId="2" r:id="rId2"/>
    <sheet name="SP_riclass_consolidato" sheetId="3" r:id="rId3"/>
    <sheet name="SP_riclass_cons_trim" sheetId="4" r:id="rId4"/>
    <sheet name="Dati_Sint_Segment" sheetId="5" r:id="rId5"/>
  </sheets>
  <definedNames>
    <definedName name="_xlnm.Print_Area" localSheetId="1">'CE_ricl_cons_trimes'!$A$1:$K$41</definedName>
    <definedName name="_xlnm.Print_Area" localSheetId="0">'CE_ricl_consolidato'!$A$1:$H$43</definedName>
    <definedName name="_xlnm.Print_Area" localSheetId="4">'Dati_Sint_Segment'!$A$1:$Q$27</definedName>
    <definedName name="_xlnm.Print_Area" localSheetId="2">'SP_riclass_consolidato'!$A$1:$G$43</definedName>
    <definedName name="Z_8562CDB7_27EA_4D1C_968C_03422A17CE65_.wvu.PrintArea" localSheetId="1" hidden="1">'CE_ricl_cons_trimes'!$A$5:$J$41</definedName>
    <definedName name="Z_8562CDB7_27EA_4D1C_968C_03422A17CE65_.wvu.PrintArea" localSheetId="0" hidden="1">'CE_ricl_consolidato'!$A$1:$H$43</definedName>
    <definedName name="Z_8562CDB7_27EA_4D1C_968C_03422A17CE65_.wvu.PrintArea" localSheetId="2" hidden="1">'SP_riclass_consolidato'!#REF!</definedName>
    <definedName name="Z_8562CDB7_27EA_4D1C_968C_03422A17CE65_.wvu.Rows" localSheetId="0" hidden="1">'CE_ricl_consolidato'!#REF!</definedName>
  </definedNames>
  <calcPr fullCalcOnLoad="1"/>
</workbook>
</file>

<file path=xl/sharedStrings.xml><?xml version="1.0" encoding="utf-8"?>
<sst xmlns="http://schemas.openxmlformats.org/spreadsheetml/2006/main" count="246" uniqueCount="116">
  <si>
    <t>(milioni di euro)</t>
  </si>
  <si>
    <t xml:space="preserve">      variazioni</t>
  </si>
  <si>
    <t>assolute</t>
  </si>
  <si>
    <t>%</t>
  </si>
  <si>
    <t>Interessi netti</t>
  </si>
  <si>
    <t xml:space="preserve">Dividendi e utili (perdite) di partecipazioni </t>
  </si>
  <si>
    <t>valutate al patrimonio netto</t>
  </si>
  <si>
    <t>Commissioni nette</t>
  </si>
  <si>
    <t>Risultato dell'attività di negoziazione</t>
  </si>
  <si>
    <t>Risultato dell'attività assicurativa</t>
  </si>
  <si>
    <t>Altri proventi (oneri) di gestione</t>
  </si>
  <si>
    <t>Proventi operativi netti</t>
  </si>
  <si>
    <t>Spese del personale</t>
  </si>
  <si>
    <t>Spese amministrative</t>
  </si>
  <si>
    <t>Ammortamento immobilizzazioni immateriali e materiali</t>
  </si>
  <si>
    <t>Oneri operativi</t>
  </si>
  <si>
    <t>Risultato della gestione operativa</t>
  </si>
  <si>
    <t>Rettifiche di valore dell'avviamento</t>
  </si>
  <si>
    <t>Accantonamenti netti ai fondi rischi ed oneri</t>
  </si>
  <si>
    <t>Rettifiche di valore nette su crediti</t>
  </si>
  <si>
    <t>Rettifiche di valore nette su altre attività</t>
  </si>
  <si>
    <t>Utili (perdite) su attività finanziarie detenute sino a scadenza</t>
  </si>
  <si>
    <t>e su altri investimenti</t>
  </si>
  <si>
    <t>Risultato corrente al lordo delle imposte</t>
  </si>
  <si>
    <t>Imposte sul reddito dell'operatività corrente</t>
  </si>
  <si>
    <t>Oneri di integrazione (al netto delle imposte)</t>
  </si>
  <si>
    <t>Effetti economici dell'allocazione dei costi di acquisizione</t>
  </si>
  <si>
    <t>(al netto delle imposte)</t>
  </si>
  <si>
    <t>Utile (perdita) dei gruppi di attività in via di dismissione</t>
  </si>
  <si>
    <t>Utile (perdita) del periodo di pertinenza di terzi</t>
  </si>
  <si>
    <t>Risultato netto</t>
  </si>
  <si>
    <t>Utile diluito per azione  (diluted EPS) – euro</t>
  </si>
  <si>
    <t>Voci</t>
  </si>
  <si>
    <t>4°               trimestre</t>
  </si>
  <si>
    <t xml:space="preserve">3°               trimestre </t>
  </si>
  <si>
    <t>2°               trimestre</t>
  </si>
  <si>
    <t>1°
trimestre</t>
  </si>
  <si>
    <t>3°               trimestre</t>
  </si>
  <si>
    <t>1°               trimestre</t>
  </si>
  <si>
    <t xml:space="preserve">Utili (perdite) su attività finanziarie detenute </t>
  </si>
  <si>
    <t>sino a scadenza e su altri investimenti</t>
  </si>
  <si>
    <t>Effetti economici dell'allocazione dei costi</t>
  </si>
  <si>
    <t>di acquisizione (al netto delle imposte)</t>
  </si>
  <si>
    <t>Utile (perdita) dei gruppi di attività in via</t>
  </si>
  <si>
    <t>di dismissione (al netto delle imposte)</t>
  </si>
  <si>
    <t>31.03.2010</t>
  </si>
  <si>
    <t>31.03.2009</t>
  </si>
  <si>
    <t>Dati riesposti ove richiesto dai principi contabili internazionali e, ove necessario, per tenere conto delle variazioni intervenute nel perimetro di consolidamento.</t>
  </si>
  <si>
    <t xml:space="preserve"> </t>
  </si>
  <si>
    <t>Ammortamento immobilizzazioni immaterialie materiali</t>
  </si>
  <si>
    <t>Gruppo Intesa Sanpaolo</t>
  </si>
  <si>
    <t>Conto economico consolidato riclassificato</t>
  </si>
  <si>
    <t>Attività</t>
  </si>
  <si>
    <t>31.12.2009</t>
  </si>
  <si>
    <t>Attività finanziarie di negoziazione</t>
  </si>
  <si>
    <t>Attività finanziarie valutate al fair value</t>
  </si>
  <si>
    <t>Attività finanziarie disponibili per la vendita</t>
  </si>
  <si>
    <t>Attività finanziarie detenute sino alla scadenza</t>
  </si>
  <si>
    <t>Crediti verso banche</t>
  </si>
  <si>
    <t>Crediti verso clientela</t>
  </si>
  <si>
    <t>Partecipazioni</t>
  </si>
  <si>
    <t>Attività materiali e immateriali</t>
  </si>
  <si>
    <t>Attività fiscali</t>
  </si>
  <si>
    <t>Attività non correnti e gruppi di attività in via di dismissione</t>
  </si>
  <si>
    <t>Altre voci dell'attivo</t>
  </si>
  <si>
    <t>Totale attività</t>
  </si>
  <si>
    <t>Passività</t>
  </si>
  <si>
    <t>Debiti verso banche</t>
  </si>
  <si>
    <t>Debiti verso clientela e titoli in circolazione</t>
  </si>
  <si>
    <t>Passività finanziarie di negoziazione</t>
  </si>
  <si>
    <t>Passività finanziarie valutate al fair value</t>
  </si>
  <si>
    <t>Passività fiscali</t>
  </si>
  <si>
    <t>Passività associate ad attività in via di dismissione</t>
  </si>
  <si>
    <t>Altre voci del passivo</t>
  </si>
  <si>
    <t>Riserve tecniche</t>
  </si>
  <si>
    <t>Fondi a destinazione specifica</t>
  </si>
  <si>
    <t>Capitale</t>
  </si>
  <si>
    <t>Riserve</t>
  </si>
  <si>
    <t>Riserve da valutazione</t>
  </si>
  <si>
    <t>Patrimonio di pertinenza di terzi</t>
  </si>
  <si>
    <t>Utile di periodo</t>
  </si>
  <si>
    <t>Totale passività e patrimonio netto</t>
  </si>
  <si>
    <t>Dati riesposti ove richiesto dai principi contabili internazionali e, ove necessario, per tenere conto delle variazioni intervenute nel perimetro di consolidamento e delle attività in via di dismissione.</t>
  </si>
  <si>
    <t>Evoluzione trimestrale del conto economico consolidato riclassificato</t>
  </si>
  <si>
    <t>Dati patrimoniali consolidati  riclassificati</t>
  </si>
  <si>
    <t>Evoluzione trimestrale dei dati patrimoniali consolidati riclassificati</t>
  </si>
  <si>
    <t>Esercizio 2010</t>
  </si>
  <si>
    <t>Esercizio 2009</t>
  </si>
  <si>
    <t>31/12</t>
  </si>
  <si>
    <t xml:space="preserve">30/9 </t>
  </si>
  <si>
    <t xml:space="preserve">30/6 </t>
  </si>
  <si>
    <t>30/9</t>
  </si>
  <si>
    <t>30/6</t>
  </si>
  <si>
    <t>31/3</t>
  </si>
  <si>
    <t xml:space="preserve">Attività finanziarie di negoziazione </t>
  </si>
  <si>
    <t xml:space="preserve">Attività non correnti e gruppi di attività </t>
  </si>
  <si>
    <t>in via di dismissione</t>
  </si>
  <si>
    <t>Passività associate ad attività  in via di dismissione</t>
  </si>
  <si>
    <r>
      <t xml:space="preserve">31/3 </t>
    </r>
    <r>
      <rPr>
        <sz val="7"/>
        <rFont val="Frutiger LT 65 Bold"/>
        <family val="2"/>
      </rPr>
      <t xml:space="preserve"> </t>
    </r>
  </si>
  <si>
    <t xml:space="preserve">Dati di sintesi e indicatori di bilancio per settori di attività </t>
  </si>
  <si>
    <t>Banca dei Territori</t>
  </si>
  <si>
    <t>Corporate e
 Investment Banking</t>
  </si>
  <si>
    <t>Public Finance</t>
  </si>
  <si>
    <t>Banche Estere</t>
  </si>
  <si>
    <t>Eurizon Capital</t>
  </si>
  <si>
    <t>Banca Fideuram</t>
  </si>
  <si>
    <t>Raccolta diretta da clientela</t>
  </si>
  <si>
    <t xml:space="preserve">Indici di redditività (%) </t>
  </si>
  <si>
    <t>Cost / Income</t>
  </si>
  <si>
    <t>Dati riesposti ove richiesto dai principi contabili internazionali e, ove necessario, per tenere conto delle variazioni intervenute nel perimetro di consolidamento e nel perimetro operativo e delle attività in via di dismissione.</t>
  </si>
  <si>
    <r>
      <t xml:space="preserve">Dati economici
</t>
    </r>
    <r>
      <rPr>
        <sz val="8"/>
        <rFont val="Frutiger LT 45 Light"/>
        <family val="2"/>
      </rPr>
      <t>(milioni di euro)</t>
    </r>
  </si>
  <si>
    <r>
      <t xml:space="preserve">Dati patrimoniali 
</t>
    </r>
    <r>
      <rPr>
        <sz val="8"/>
        <rFont val="Frutiger LT 45 Light"/>
        <family val="2"/>
      </rPr>
      <t>(milioni di euro)</t>
    </r>
  </si>
  <si>
    <r>
      <t xml:space="preserve">ROE </t>
    </r>
    <r>
      <rPr>
        <vertAlign val="superscript"/>
        <sz val="9"/>
        <rFont val="Frutiger LT 45 Light"/>
        <family val="2"/>
      </rPr>
      <t>(a)</t>
    </r>
  </si>
  <si>
    <r>
      <t>Economic Value Added (EVA)</t>
    </r>
    <r>
      <rPr>
        <sz val="8"/>
        <rFont val="Frutiger LT 45 Light"/>
        <family val="2"/>
      </rPr>
      <t xml:space="preserve">
(milioni di euro) </t>
    </r>
  </si>
  <si>
    <r>
      <t xml:space="preserve">(a) </t>
    </r>
    <r>
      <rPr>
        <sz val="8"/>
        <rFont val="Frutiger LT 45 Light"/>
        <family val="2"/>
      </rPr>
      <t>L'indice rappresenta il rapporto tra il risultato netto ed il capitale allocato. Il rapporto è stato annualizzato.</t>
    </r>
  </si>
  <si>
    <t>Utile base per azione  (basic EPS) – euro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</si>
</sst>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#,##0.0"/>
    <numFmt numFmtId="167" formatCode="0.0%"/>
    <numFmt numFmtId="168" formatCode="#,##0_);\(#,##0\);\-\ "/>
    <numFmt numFmtId="169" formatCode="&quot;L.&quot;#,##0_);[Red]\(&quot;L.&quot;#,##0\)"/>
    <numFmt numFmtId="170" formatCode="_-[$€-2]\ * #,##0.00_-;\-[$€-2]\ * #,##0.00_-;_-[$€-2]\ * &quot;-&quot;??_-"/>
    <numFmt numFmtId="171" formatCode="#,##0;\-#,##0;\-"/>
    <numFmt numFmtId="172" formatCode="#,##0;\-#,##0;\-\ "/>
    <numFmt numFmtId="173" formatCode="#,##0.0;\-#,##0.0;\-\ "/>
    <numFmt numFmtId="174" formatCode="#,##0.0;\-#,##0.0;\-"/>
    <numFmt numFmtId="175" formatCode="#,##0.00;\-#,##0.00;\-"/>
    <numFmt numFmtId="176" formatCode="_(* #,##0.00_);_(* \(#,##0.00\);_(* &quot;-&quot;??_);_(@_)"/>
    <numFmt numFmtId="177" formatCode="#,##0.0_);\(#,##0.0\)"/>
    <numFmt numFmtId="178" formatCode="General;[Red]\-General;"/>
    <numFmt numFmtId="179" formatCode="_ * #,##0_ ;_ * \-#,##0_ ;_ * &quot;-&quot;_ ;_ @_ "/>
    <numFmt numFmtId="180" formatCode="_ * #,##0.00_ ;_ * \-#,##0.00_ ;_ * &quot;-&quot;??_ ;_ @_ "/>
    <numFmt numFmtId="181" formatCode="_ &quot;S/&quot;* #,##0_ ;_ &quot;S/&quot;* \-#,##0_ ;_ &quot;S/&quot;* &quot;-&quot;_ ;_ @_ "/>
    <numFmt numFmtId="182" formatCode="_ &quot;S/&quot;* #,##0.00_ ;_ &quot;S/&quot;* \-#,##0.00_ ;_ &quot;S/&quot;* &quot;-&quot;??_ ;_ @_ "/>
    <numFmt numFmtId="183" formatCode="##,#0_;\(#,##0\)\ "/>
    <numFmt numFmtId="184" formatCode="#,##0.0_)\x;\(#,##0.0\)\x"/>
    <numFmt numFmtId="185" formatCode="###0;\(###0\)"/>
    <numFmt numFmtId="186" formatCode="&quot;£&quot;_(#,##0.00_);&quot;£&quot;\(#,##0.00\)"/>
    <numFmt numFmtId="187" formatCode="#,##0.0_)_x;\(#,##0.0\)_x"/>
    <numFmt numFmtId="188" formatCode="0.0_)\%;\(0.0\)\%"/>
    <numFmt numFmtId="189" formatCode="#,##0.0_)_%;\(#,##0.0\)_%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MS Sans Serif"/>
      <family val="0"/>
    </font>
    <font>
      <sz val="10"/>
      <name val="Courier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8"/>
      <name val="Frutiger LT 45 Light"/>
      <family val="2"/>
    </font>
    <font>
      <b/>
      <sz val="8"/>
      <name val="Frutiger LT 45 Light"/>
      <family val="2"/>
    </font>
    <font>
      <sz val="8"/>
      <name val="Frutiger LT 65 Bold"/>
      <family val="2"/>
    </font>
    <font>
      <strike/>
      <sz val="8"/>
      <name val="Frutiger LT 65 Bold"/>
      <family val="2"/>
    </font>
    <font>
      <sz val="7.5"/>
      <name val="Frutiger LT 45 Light"/>
      <family val="2"/>
    </font>
    <font>
      <sz val="8"/>
      <color indexed="9"/>
      <name val="Frutiger LT 45 Light"/>
      <family val="2"/>
    </font>
    <font>
      <sz val="8"/>
      <color indexed="9"/>
      <name val="Frutiger LT 65 Bold"/>
      <family val="2"/>
    </font>
    <font>
      <sz val="7"/>
      <name val="Frutiger LT 45 Light"/>
      <family val="2"/>
    </font>
    <font>
      <vertAlign val="superscript"/>
      <sz val="7.5"/>
      <name val="Frutiger LT 45 Light"/>
      <family val="2"/>
    </font>
    <font>
      <vertAlign val="superscript"/>
      <sz val="7"/>
      <name val="Frutiger LT 45 Light"/>
      <family val="2"/>
    </font>
    <font>
      <b/>
      <sz val="12"/>
      <name val="Frutiger LT 45 Light"/>
      <family val="2"/>
    </font>
    <font>
      <sz val="12"/>
      <name val="Frutiger LT 45 Light"/>
      <family val="2"/>
    </font>
    <font>
      <sz val="10"/>
      <name val="Frutiger LT 45 Light"/>
      <family val="2"/>
    </font>
    <font>
      <b/>
      <sz val="7"/>
      <name val="Frutiger LT 45 Light"/>
      <family val="2"/>
    </font>
    <font>
      <sz val="7"/>
      <name val="Frutiger LT 65 Bold"/>
      <family val="2"/>
    </font>
    <font>
      <sz val="8.5"/>
      <name val="Frutiger LT 65 Bold"/>
      <family val="2"/>
    </font>
    <font>
      <sz val="9"/>
      <name val="Frutiger LT 45 Light"/>
      <family val="2"/>
    </font>
    <font>
      <sz val="9"/>
      <name val="Frutiger LT 65 Bold"/>
      <family val="2"/>
    </font>
    <font>
      <sz val="20"/>
      <color indexed="18"/>
      <name val="Frutiger LT 45 Light"/>
      <family val="0"/>
    </font>
    <font>
      <i/>
      <u val="single"/>
      <sz val="14"/>
      <color indexed="18"/>
      <name val="Frutiger LT 45 Light"/>
      <family val="2"/>
    </font>
    <font>
      <b/>
      <sz val="9"/>
      <name val="Frutiger LT 45 Light"/>
      <family val="2"/>
    </font>
    <font>
      <b/>
      <sz val="8"/>
      <color indexed="9"/>
      <name val="Frutiger LT 45 Light"/>
      <family val="2"/>
    </font>
    <font>
      <vertAlign val="superscript"/>
      <sz val="7.5"/>
      <color indexed="9"/>
      <name val="Frutiger LT 45 Light"/>
      <family val="2"/>
    </font>
    <font>
      <b/>
      <sz val="10"/>
      <color indexed="9"/>
      <name val="Frutiger LT 45 Light"/>
      <family val="2"/>
    </font>
    <font>
      <sz val="10"/>
      <color indexed="9"/>
      <name val="Frutiger LT 45 Light"/>
      <family val="2"/>
    </font>
    <font>
      <sz val="7"/>
      <color indexed="9"/>
      <name val="Frutiger LT 45 Light"/>
      <family val="2"/>
    </font>
    <font>
      <sz val="9"/>
      <name val="Arial"/>
      <family val="2"/>
    </font>
    <font>
      <sz val="8"/>
      <name val="Palatino"/>
      <family val="1"/>
    </font>
    <font>
      <sz val="12"/>
      <name val="Arial"/>
      <family val="0"/>
    </font>
    <font>
      <sz val="7"/>
      <name val="Palatino"/>
      <family val="1"/>
    </font>
    <font>
      <sz val="6"/>
      <color indexed="16"/>
      <name val="Palatino"/>
      <family val="1"/>
    </font>
    <font>
      <sz val="18"/>
      <name val="Helvetica-Black"/>
      <family val="0"/>
    </font>
    <font>
      <i/>
      <sz val="14"/>
      <name val="Palatino"/>
      <family val="1"/>
    </font>
    <font>
      <b/>
      <sz val="10"/>
      <color indexed="8"/>
      <name val="Arial"/>
      <family val="0"/>
    </font>
    <font>
      <sz val="10"/>
      <name val="Helv"/>
      <family val="0"/>
    </font>
    <font>
      <sz val="10"/>
      <color indexed="16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b/>
      <sz val="8"/>
      <name val="Frutiger LT 65 Bold"/>
      <family val="2"/>
    </font>
    <font>
      <b/>
      <sz val="14"/>
      <name val="Frutiger LT 45 Light"/>
      <family val="2"/>
    </font>
    <font>
      <sz val="7.5"/>
      <name val="Frutiger LT 65 Bold"/>
      <family val="2"/>
    </font>
    <font>
      <sz val="7.5"/>
      <name val="Arial"/>
      <family val="0"/>
    </font>
    <font>
      <vertAlign val="superscript"/>
      <sz val="9"/>
      <name val="Frutiger LT 45 Light"/>
      <family val="2"/>
    </font>
  </fonts>
  <fills count="8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79">
    <xf numFmtId="15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39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8" fontId="36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76" fontId="38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185" fontId="0" fillId="0" borderId="0">
      <alignment/>
      <protection/>
    </xf>
    <xf numFmtId="0" fontId="37" fillId="0" borderId="1" applyNumberFormat="0" applyFont="0" applyFill="0" applyAlignment="0" applyProtection="0"/>
    <xf numFmtId="170" fontId="0" fillId="0" borderId="0" applyFont="0" applyFill="0" applyBorder="0" applyAlignment="0" applyProtection="0"/>
    <xf numFmtId="0" fontId="39" fillId="0" borderId="0" applyFill="0" applyBorder="0" applyProtection="0">
      <alignment horizontal="left"/>
    </xf>
    <xf numFmtId="0" fontId="37" fillId="0" borderId="0" applyFont="0" applyFill="0" applyBorder="0" applyAlignment="0" applyProtection="0"/>
    <xf numFmtId="0" fontId="40" fillId="0" borderId="0" applyProtection="0">
      <alignment horizontal="right"/>
    </xf>
    <xf numFmtId="0" fontId="41" fillId="0" borderId="0" applyProtection="0">
      <alignment horizontal="left"/>
    </xf>
    <xf numFmtId="0" fontId="42" fillId="0" borderId="0" applyProtection="0">
      <alignment horizontal="left"/>
    </xf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1" fontId="45" fillId="0" borderId="0" applyProtection="0">
      <alignment horizontal="right" vertical="center"/>
    </xf>
    <xf numFmtId="9" fontId="0" fillId="0" borderId="0" applyFont="0" applyFill="0" applyBorder="0" applyAlignment="0" applyProtection="0"/>
    <xf numFmtId="183" fontId="6" fillId="0" borderId="0">
      <alignment/>
      <protection/>
    </xf>
    <xf numFmtId="0" fontId="46" fillId="0" borderId="0" applyBorder="0" applyProtection="0">
      <alignment vertical="center"/>
    </xf>
    <xf numFmtId="0" fontId="46" fillId="0" borderId="2" applyBorder="0" applyProtection="0">
      <alignment horizontal="right" vertical="center"/>
    </xf>
    <xf numFmtId="0" fontId="47" fillId="2" borderId="0" applyBorder="0" applyProtection="0">
      <alignment horizontal="centerContinuous" vertical="center"/>
    </xf>
    <xf numFmtId="0" fontId="47" fillId="3" borderId="2" applyBorder="0" applyProtection="0">
      <alignment horizontal="centerContinuous" vertical="center"/>
    </xf>
    <xf numFmtId="0" fontId="48" fillId="0" borderId="0" applyFill="0" applyBorder="0" applyProtection="0">
      <alignment horizontal="left"/>
    </xf>
    <xf numFmtId="0" fontId="39" fillId="0" borderId="3" applyFill="0" applyBorder="0" applyProtection="0">
      <alignment horizontal="left" vertical="top"/>
    </xf>
    <xf numFmtId="165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4" applyFill="0" applyBorder="0">
      <alignment/>
      <protection/>
    </xf>
  </cellStyleXfs>
  <cellXfs count="218">
    <xf numFmtId="15" fontId="0" fillId="0" borderId="0" xfId="0" applyAlignment="1">
      <alignment/>
    </xf>
    <xf numFmtId="166" fontId="5" fillId="0" borderId="0" xfId="61" applyNumberFormat="1" applyFont="1" applyProtection="1">
      <alignment/>
      <protection/>
    </xf>
    <xf numFmtId="166" fontId="6" fillId="0" borderId="0" xfId="61" applyNumberFormat="1" applyFont="1" applyProtection="1">
      <alignment/>
      <protection locked="0"/>
    </xf>
    <xf numFmtId="166" fontId="6" fillId="0" borderId="0" xfId="61" applyNumberFormat="1" applyFont="1" applyAlignment="1" applyProtection="1">
      <alignment horizontal="right"/>
      <protection locked="0"/>
    </xf>
    <xf numFmtId="166" fontId="7" fillId="0" borderId="0" xfId="61" applyNumberFormat="1" applyFont="1" applyBorder="1" applyAlignment="1" applyProtection="1">
      <alignment horizontal="right"/>
      <protection locked="0"/>
    </xf>
    <xf numFmtId="174" fontId="8" fillId="0" borderId="0" xfId="60" applyNumberFormat="1" applyFont="1" applyProtection="1">
      <alignment/>
      <protection locked="0"/>
    </xf>
    <xf numFmtId="174" fontId="8" fillId="0" borderId="0" xfId="60" applyNumberFormat="1" applyFont="1" applyFill="1" applyProtection="1">
      <alignment/>
      <protection locked="0"/>
    </xf>
    <xf numFmtId="166" fontId="8" fillId="0" borderId="0" xfId="60" applyNumberFormat="1" applyFont="1" applyFill="1" applyBorder="1" applyProtection="1">
      <alignment/>
      <protection locked="0"/>
    </xf>
    <xf numFmtId="15" fontId="0" fillId="0" borderId="0" xfId="0" applyFont="1" applyAlignment="1" applyProtection="1">
      <alignment/>
      <protection locked="0"/>
    </xf>
    <xf numFmtId="174" fontId="9" fillId="0" borderId="0" xfId="77" applyNumberFormat="1" applyFont="1" applyFill="1" applyAlignment="1" applyProtection="1">
      <alignment horizontal="center"/>
      <protection locked="0"/>
    </xf>
    <xf numFmtId="164" fontId="9" fillId="0" borderId="0" xfId="77" applyFont="1" applyFill="1" applyAlignment="1" applyProtection="1">
      <alignment horizontal="center"/>
      <protection locked="0"/>
    </xf>
    <xf numFmtId="174" fontId="0" fillId="0" borderId="0" xfId="0" applyNumberFormat="1" applyFont="1" applyAlignment="1" applyProtection="1">
      <alignment/>
      <protection locked="0"/>
    </xf>
    <xf numFmtId="174" fontId="0" fillId="0" borderId="0" xfId="0" applyNumberFormat="1" applyFont="1" applyFill="1" applyAlignment="1" applyProtection="1">
      <alignment/>
      <protection locked="0"/>
    </xf>
    <xf numFmtId="15" fontId="0" fillId="0" borderId="0" xfId="0" applyFont="1" applyFill="1" applyBorder="1" applyAlignment="1" applyProtection="1">
      <alignment/>
      <protection locked="0"/>
    </xf>
    <xf numFmtId="171" fontId="10" fillId="0" borderId="0" xfId="61" applyNumberFormat="1" applyFont="1" applyBorder="1" applyAlignment="1" applyProtection="1">
      <alignment/>
      <protection locked="0"/>
    </xf>
    <xf numFmtId="15" fontId="0" fillId="0" borderId="0" xfId="0" applyFont="1" applyAlignment="1" applyProtection="1">
      <alignment/>
      <protection/>
    </xf>
    <xf numFmtId="166" fontId="10" fillId="0" borderId="0" xfId="61" applyNumberFormat="1" applyFont="1" applyBorder="1" applyAlignment="1" applyProtection="1">
      <alignment horizontal="left"/>
      <protection locked="0"/>
    </xf>
    <xf numFmtId="166" fontId="11" fillId="0" borderId="0" xfId="61" applyNumberFormat="1" applyFont="1" applyProtection="1">
      <alignment/>
      <protection locked="0"/>
    </xf>
    <xf numFmtId="166" fontId="10" fillId="0" borderId="0" xfId="61" applyNumberFormat="1" applyFont="1" applyAlignment="1" applyProtection="1">
      <alignment horizontal="right"/>
      <protection locked="0"/>
    </xf>
    <xf numFmtId="166" fontId="10" fillId="0" borderId="0" xfId="61" applyNumberFormat="1" applyFont="1" applyBorder="1" applyAlignment="1" applyProtection="1">
      <alignment horizontal="right"/>
      <protection locked="0"/>
    </xf>
    <xf numFmtId="174" fontId="10" fillId="0" borderId="0" xfId="61" applyNumberFormat="1" applyFont="1" applyBorder="1" applyAlignment="1" applyProtection="1">
      <alignment horizontal="right"/>
      <protection locked="0"/>
    </xf>
    <xf numFmtId="174" fontId="7" fillId="0" borderId="0" xfId="0" applyNumberFormat="1" applyFont="1" applyFill="1" applyAlignment="1" applyProtection="1">
      <alignment/>
      <protection locked="0"/>
    </xf>
    <xf numFmtId="15" fontId="7" fillId="0" borderId="0" xfId="0" applyFont="1" applyFill="1" applyAlignment="1" applyProtection="1">
      <alignment/>
      <protection locked="0"/>
    </xf>
    <xf numFmtId="15" fontId="7" fillId="0" borderId="0" xfId="0" applyFont="1" applyAlignment="1" applyProtection="1">
      <alignment/>
      <protection locked="0"/>
    </xf>
    <xf numFmtId="166" fontId="12" fillId="4" borderId="0" xfId="61" applyNumberFormat="1" applyFont="1" applyFill="1" applyBorder="1" applyAlignment="1" applyProtection="1">
      <alignment horizontal="left" vertical="top"/>
      <protection/>
    </xf>
    <xf numFmtId="0" fontId="12" fillId="5" borderId="0" xfId="0" applyNumberFormat="1" applyFont="1" applyFill="1" applyBorder="1" applyAlignment="1" quotePrefix="1">
      <alignment horizontal="right" vertical="top"/>
    </xf>
    <xf numFmtId="0" fontId="12" fillId="0" borderId="0" xfId="0" applyNumberFormat="1" applyFont="1" applyFill="1" applyBorder="1" applyAlignment="1">
      <alignment horizontal="center" vertical="top" wrapText="1"/>
    </xf>
    <xf numFmtId="1" fontId="13" fillId="0" borderId="0" xfId="48" applyNumberFormat="1" applyFont="1" applyFill="1" applyBorder="1" applyAlignment="1" applyProtection="1" quotePrefix="1">
      <alignment horizontal="right" vertical="top"/>
      <protection locked="0"/>
    </xf>
    <xf numFmtId="0" fontId="12" fillId="5" borderId="0" xfId="0" applyNumberFormat="1" applyFont="1" applyFill="1" applyBorder="1" applyAlignment="1">
      <alignment horizontal="center" vertical="center"/>
    </xf>
    <xf numFmtId="14" fontId="14" fillId="5" borderId="0" xfId="0" applyNumberFormat="1" applyFont="1" applyFill="1" applyBorder="1" applyAlignment="1">
      <alignment horizontal="right" vertical="center"/>
    </xf>
    <xf numFmtId="15" fontId="10" fillId="5" borderId="0" xfId="0" applyFont="1" applyFill="1" applyBorder="1" applyAlignment="1">
      <alignment horizontal="right" vertical="center"/>
    </xf>
    <xf numFmtId="15" fontId="12" fillId="5" borderId="0" xfId="0" applyFont="1" applyFill="1" applyBorder="1" applyAlignment="1">
      <alignment horizontal="right" vertical="center"/>
    </xf>
    <xf numFmtId="174" fontId="12" fillId="5" borderId="0" xfId="0" applyNumberFormat="1" applyFont="1" applyFill="1" applyBorder="1" applyAlignment="1">
      <alignment horizontal="right" vertical="center"/>
    </xf>
    <xf numFmtId="174" fontId="12" fillId="0" borderId="0" xfId="0" applyNumberFormat="1" applyFont="1" applyFill="1" applyBorder="1" applyAlignment="1">
      <alignment horizontal="right" vertical="center"/>
    </xf>
    <xf numFmtId="14" fontId="10" fillId="0" borderId="0" xfId="0" applyNumberFormat="1" applyFont="1" applyFill="1" applyBorder="1" applyAlignment="1">
      <alignment horizontal="right" vertical="center"/>
    </xf>
    <xf numFmtId="166" fontId="10" fillId="0" borderId="0" xfId="61" applyNumberFormat="1" applyFont="1" applyBorder="1" applyAlignment="1" applyProtection="1">
      <alignment horizontal="left"/>
      <protection/>
    </xf>
    <xf numFmtId="174" fontId="10" fillId="0" borderId="0" xfId="58" applyNumberFormat="1" applyFont="1" applyFill="1" applyBorder="1" applyProtection="1">
      <alignment/>
      <protection/>
    </xf>
    <xf numFmtId="174" fontId="10" fillId="0" borderId="0" xfId="61" applyNumberFormat="1" applyFont="1" applyFill="1" applyBorder="1" applyAlignment="1" applyProtection="1">
      <alignment/>
      <protection locked="0"/>
    </xf>
    <xf numFmtId="171" fontId="15" fillId="0" borderId="0" xfId="61" applyNumberFormat="1" applyFont="1" applyFill="1" applyBorder="1" applyAlignment="1" applyProtection="1">
      <alignment/>
      <protection locked="0"/>
    </xf>
    <xf numFmtId="15" fontId="10" fillId="0" borderId="0" xfId="0" applyFont="1" applyAlignment="1" applyProtection="1">
      <alignment/>
      <protection locked="0"/>
    </xf>
    <xf numFmtId="166" fontId="10" fillId="0" borderId="0" xfId="61" applyNumberFormat="1" applyFont="1" applyFill="1" applyBorder="1" applyAlignment="1" applyProtection="1">
      <alignment horizontal="left"/>
      <protection/>
    </xf>
    <xf numFmtId="166" fontId="10" fillId="0" borderId="0" xfId="61" applyNumberFormat="1" applyFont="1" applyBorder="1" applyProtection="1">
      <alignment/>
      <protection/>
    </xf>
    <xf numFmtId="166" fontId="12" fillId="0" borderId="0" xfId="61" applyNumberFormat="1" applyFont="1" applyBorder="1" applyAlignment="1" applyProtection="1">
      <alignment horizontal="left"/>
      <protection/>
    </xf>
    <xf numFmtId="171" fontId="12" fillId="0" borderId="0" xfId="61" applyNumberFormat="1" applyFont="1" applyBorder="1" applyAlignment="1" applyProtection="1">
      <alignment/>
      <protection locked="0"/>
    </xf>
    <xf numFmtId="174" fontId="12" fillId="0" borderId="0" xfId="58" applyNumberFormat="1" applyFont="1" applyFill="1" applyBorder="1" applyProtection="1">
      <alignment/>
      <protection/>
    </xf>
    <xf numFmtId="174" fontId="12" fillId="0" borderId="0" xfId="61" applyNumberFormat="1" applyFont="1" applyFill="1" applyBorder="1" applyAlignment="1" applyProtection="1">
      <alignment/>
      <protection locked="0"/>
    </xf>
    <xf numFmtId="171" fontId="16" fillId="0" borderId="0" xfId="61" applyNumberFormat="1" applyFont="1" applyFill="1" applyBorder="1" applyAlignment="1" applyProtection="1">
      <alignment/>
      <protection locked="0"/>
    </xf>
    <xf numFmtId="15" fontId="7" fillId="0" borderId="0" xfId="0" applyFont="1" applyAlignment="1" applyProtection="1">
      <alignment/>
      <protection locked="0"/>
    </xf>
    <xf numFmtId="166" fontId="10" fillId="0" borderId="0" xfId="61" applyNumberFormat="1" applyFont="1" applyBorder="1" applyAlignment="1" applyProtection="1">
      <alignment wrapText="1"/>
      <protection/>
    </xf>
    <xf numFmtId="166" fontId="12" fillId="0" borderId="0" xfId="61" applyNumberFormat="1" applyFont="1" applyBorder="1" applyProtection="1">
      <alignment/>
      <protection/>
    </xf>
    <xf numFmtId="166" fontId="10" fillId="0" borderId="0" xfId="61" applyNumberFormat="1" applyFont="1" applyBorder="1" applyAlignment="1" applyProtection="1">
      <alignment/>
      <protection/>
    </xf>
    <xf numFmtId="174" fontId="10" fillId="0" borderId="0" xfId="61" applyNumberFormat="1" applyFont="1" applyBorder="1" applyAlignment="1" applyProtection="1">
      <alignment/>
      <protection locked="0"/>
    </xf>
    <xf numFmtId="171" fontId="10" fillId="0" borderId="0" xfId="61" applyNumberFormat="1" applyFont="1" applyFill="1" applyBorder="1" applyAlignment="1" applyProtection="1">
      <alignment/>
      <protection locked="0"/>
    </xf>
    <xf numFmtId="166" fontId="12" fillId="4" borderId="0" xfId="61" applyNumberFormat="1" applyFont="1" applyFill="1" applyBorder="1" applyProtection="1">
      <alignment/>
      <protection/>
    </xf>
    <xf numFmtId="171" fontId="12" fillId="4" borderId="0" xfId="61" applyNumberFormat="1" applyFont="1" applyFill="1" applyBorder="1" applyAlignment="1" applyProtection="1">
      <alignment/>
      <protection/>
    </xf>
    <xf numFmtId="171" fontId="12" fillId="4" borderId="0" xfId="61" applyNumberFormat="1" applyFont="1" applyFill="1" applyBorder="1" applyAlignment="1" applyProtection="1">
      <alignment/>
      <protection locked="0"/>
    </xf>
    <xf numFmtId="174" fontId="12" fillId="4" borderId="0" xfId="61" applyNumberFormat="1" applyFont="1" applyFill="1" applyBorder="1" applyAlignment="1" applyProtection="1">
      <alignment/>
      <protection locked="0"/>
    </xf>
    <xf numFmtId="171" fontId="16" fillId="0" borderId="0" xfId="61" applyNumberFormat="1" applyFont="1" applyFill="1" applyBorder="1" applyAlignment="1" applyProtection="1">
      <alignment/>
      <protection/>
    </xf>
    <xf numFmtId="166" fontId="12" fillId="0" borderId="0" xfId="61" applyNumberFormat="1" applyFont="1" applyFill="1" applyBorder="1" applyProtection="1">
      <alignment/>
      <protection/>
    </xf>
    <xf numFmtId="15" fontId="18" fillId="0" borderId="0" xfId="0" applyFont="1" applyFill="1" applyBorder="1" applyAlignment="1" quotePrefix="1">
      <alignment wrapText="1"/>
    </xf>
    <xf numFmtId="0" fontId="19" fillId="0" borderId="0" xfId="62" applyFont="1" applyAlignment="1">
      <alignment horizontal="left" wrapText="1"/>
      <protection/>
    </xf>
    <xf numFmtId="0" fontId="19" fillId="0" borderId="0" xfId="62" applyFont="1" applyFill="1" applyAlignment="1">
      <alignment horizontal="left" wrapText="1"/>
      <protection/>
    </xf>
    <xf numFmtId="15" fontId="18" fillId="0" borderId="0" xfId="0" applyFont="1" applyBorder="1" applyAlignment="1" quotePrefix="1">
      <alignment/>
    </xf>
    <xf numFmtId="14" fontId="12" fillId="5" borderId="0" xfId="0" applyNumberFormat="1" applyFont="1" applyFill="1" applyBorder="1" applyAlignment="1" quotePrefix="1">
      <alignment horizontal="right" vertical="top"/>
    </xf>
    <xf numFmtId="15" fontId="10" fillId="0" borderId="0" xfId="0" applyFont="1" applyBorder="1" applyAlignment="1" applyProtection="1">
      <alignment/>
      <protection locked="0"/>
    </xf>
    <xf numFmtId="171" fontId="12" fillId="0" borderId="0" xfId="61" applyNumberFormat="1" applyFont="1" applyFill="1" applyBorder="1" applyAlignment="1" applyProtection="1">
      <alignment/>
      <protection/>
    </xf>
    <xf numFmtId="171" fontId="12" fillId="0" borderId="0" xfId="61" applyNumberFormat="1" applyFont="1" applyFill="1" applyBorder="1" applyAlignment="1" applyProtection="1">
      <alignment/>
      <protection locked="0"/>
    </xf>
    <xf numFmtId="15" fontId="22" fillId="0" borderId="0" xfId="0" applyFont="1" applyAlignment="1" applyProtection="1">
      <alignment/>
      <protection locked="0"/>
    </xf>
    <xf numFmtId="15" fontId="23" fillId="0" borderId="0" xfId="0" applyFont="1" applyAlignment="1" applyProtection="1" quotePrefix="1">
      <alignment horizontal="center"/>
      <protection locked="0"/>
    </xf>
    <xf numFmtId="15" fontId="22" fillId="0" borderId="0" xfId="0" applyFont="1" applyBorder="1" applyAlignment="1" applyProtection="1">
      <alignment/>
      <protection locked="0"/>
    </xf>
    <xf numFmtId="166" fontId="21" fillId="0" borderId="0" xfId="61" applyNumberFormat="1" applyFont="1" applyBorder="1" applyAlignment="1" applyProtection="1">
      <alignment horizontal="right"/>
      <protection locked="0"/>
    </xf>
    <xf numFmtId="15" fontId="22" fillId="0" borderId="0" xfId="0" applyFont="1" applyBorder="1" applyAlignment="1">
      <alignment horizontal="right"/>
    </xf>
    <xf numFmtId="15" fontId="12" fillId="0" borderId="0" xfId="0" applyFont="1" applyAlignment="1" applyProtection="1">
      <alignment vertical="top"/>
      <protection locked="0"/>
    </xf>
    <xf numFmtId="1" fontId="12" fillId="4" borderId="0" xfId="48" applyNumberFormat="1" applyFont="1" applyFill="1" applyBorder="1" applyAlignment="1" applyProtection="1" quotePrefix="1">
      <alignment horizontal="right" vertical="top" wrapText="1"/>
      <protection locked="0"/>
    </xf>
    <xf numFmtId="15" fontId="12" fillId="0" borderId="0" xfId="0" applyFont="1" applyAlignment="1" applyProtection="1">
      <alignment/>
      <protection locked="0"/>
    </xf>
    <xf numFmtId="15" fontId="17" fillId="0" borderId="0" xfId="0" applyFont="1" applyAlignment="1" applyProtection="1">
      <alignment/>
      <protection locked="0"/>
    </xf>
    <xf numFmtId="15" fontId="24" fillId="0" borderId="0" xfId="0" applyFont="1" applyAlignment="1" applyProtection="1">
      <alignment/>
      <protection locked="0"/>
    </xf>
    <xf numFmtId="15" fontId="12" fillId="0" borderId="0" xfId="0" applyFont="1" applyAlignment="1" applyProtection="1">
      <alignment/>
      <protection locked="0"/>
    </xf>
    <xf numFmtId="172" fontId="22" fillId="0" borderId="0" xfId="0" applyNumberFormat="1" applyFont="1" applyAlignment="1" applyProtection="1">
      <alignment/>
      <protection locked="0"/>
    </xf>
    <xf numFmtId="172" fontId="22" fillId="0" borderId="0" xfId="0" applyNumberFormat="1" applyFont="1" applyBorder="1" applyAlignment="1" applyProtection="1">
      <alignment/>
      <protection locked="0"/>
    </xf>
    <xf numFmtId="167" fontId="7" fillId="0" borderId="0" xfId="67" applyNumberFormat="1" applyFont="1" applyAlignment="1" applyProtection="1">
      <alignment/>
      <protection locked="0"/>
    </xf>
    <xf numFmtId="175" fontId="12" fillId="0" borderId="0" xfId="61" applyNumberFormat="1" applyFont="1" applyFill="1" applyBorder="1" applyAlignment="1" applyProtection="1">
      <alignment/>
      <protection locked="0"/>
    </xf>
    <xf numFmtId="166" fontId="25" fillId="4" borderId="0" xfId="61" applyNumberFormat="1" applyFont="1" applyFill="1" applyBorder="1" applyAlignment="1" applyProtection="1">
      <alignment horizontal="left" vertical="top"/>
      <protection/>
    </xf>
    <xf numFmtId="1" fontId="25" fillId="4" borderId="0" xfId="48" applyNumberFormat="1" applyFont="1" applyFill="1" applyBorder="1" applyAlignment="1" applyProtection="1" quotePrefix="1">
      <alignment horizontal="centerContinuous" vertical="top" wrapText="1"/>
      <protection locked="0"/>
    </xf>
    <xf numFmtId="166" fontId="26" fillId="0" borderId="0" xfId="61" applyNumberFormat="1" applyFont="1" applyBorder="1" applyAlignment="1" applyProtection="1">
      <alignment horizontal="left"/>
      <protection/>
    </xf>
    <xf numFmtId="171" fontId="26" fillId="0" borderId="0" xfId="61" applyNumberFormat="1" applyFont="1" applyFill="1" applyBorder="1" applyAlignment="1" applyProtection="1">
      <alignment/>
      <protection locked="0"/>
    </xf>
    <xf numFmtId="172" fontId="17" fillId="6" borderId="0" xfId="61" applyNumberFormat="1" applyFont="1" applyFill="1" applyBorder="1" applyAlignment="1" applyProtection="1">
      <alignment horizontal="right"/>
      <protection locked="0"/>
    </xf>
    <xf numFmtId="166" fontId="26" fillId="0" borderId="0" xfId="61" applyNumberFormat="1" applyFont="1" applyFill="1" applyBorder="1" applyAlignment="1" applyProtection="1">
      <alignment horizontal="left"/>
      <protection/>
    </xf>
    <xf numFmtId="166" fontId="26" fillId="0" borderId="0" xfId="61" applyNumberFormat="1" applyFont="1" applyBorder="1" applyProtection="1">
      <alignment/>
      <protection/>
    </xf>
    <xf numFmtId="166" fontId="27" fillId="0" borderId="0" xfId="61" applyNumberFormat="1" applyFont="1" applyBorder="1" applyAlignment="1" applyProtection="1">
      <alignment horizontal="left"/>
      <protection/>
    </xf>
    <xf numFmtId="171" fontId="27" fillId="0" borderId="0" xfId="61" applyNumberFormat="1" applyFont="1" applyFill="1" applyBorder="1" applyAlignment="1" applyProtection="1">
      <alignment/>
      <protection locked="0"/>
    </xf>
    <xf numFmtId="171" fontId="24" fillId="0" borderId="0" xfId="61" applyNumberFormat="1" applyFont="1" applyBorder="1" applyAlignment="1" applyProtection="1">
      <alignment/>
      <protection/>
    </xf>
    <xf numFmtId="166" fontId="26" fillId="0" borderId="0" xfId="61" applyNumberFormat="1" applyFont="1" applyBorder="1" applyAlignment="1" applyProtection="1">
      <alignment wrapText="1"/>
      <protection/>
    </xf>
    <xf numFmtId="172" fontId="24" fillId="6" borderId="0" xfId="61" applyNumberFormat="1" applyFont="1" applyFill="1" applyBorder="1" applyAlignment="1" applyProtection="1">
      <alignment horizontal="right"/>
      <protection locked="0"/>
    </xf>
    <xf numFmtId="166" fontId="27" fillId="0" borderId="0" xfId="61" applyNumberFormat="1" applyFont="1" applyBorder="1" applyProtection="1">
      <alignment/>
      <protection/>
    </xf>
    <xf numFmtId="171" fontId="26" fillId="0" borderId="0" xfId="61" applyNumberFormat="1" applyFont="1" applyBorder="1" applyAlignment="1" applyProtection="1">
      <alignment/>
      <protection locked="0"/>
    </xf>
    <xf numFmtId="168" fontId="17" fillId="0" borderId="0" xfId="61" applyNumberFormat="1" applyFont="1" applyFill="1" applyBorder="1" applyProtection="1">
      <alignment/>
      <protection locked="0"/>
    </xf>
    <xf numFmtId="166" fontId="27" fillId="4" borderId="0" xfId="61" applyNumberFormat="1" applyFont="1" applyFill="1" applyBorder="1" applyProtection="1">
      <alignment/>
      <protection/>
    </xf>
    <xf numFmtId="171" fontId="27" fillId="4" borderId="0" xfId="61" applyNumberFormat="1" applyFont="1" applyFill="1" applyBorder="1" applyAlignment="1" applyProtection="1">
      <alignment/>
      <protection locked="0"/>
    </xf>
    <xf numFmtId="174" fontId="22" fillId="0" borderId="0" xfId="0" applyNumberFormat="1" applyFont="1" applyAlignment="1" applyProtection="1">
      <alignment/>
      <protection locked="0"/>
    </xf>
    <xf numFmtId="174" fontId="12" fillId="4" borderId="0" xfId="61" applyNumberFormat="1" applyFont="1" applyFill="1" applyBorder="1" applyAlignment="1" applyProtection="1">
      <alignment horizontal="right"/>
      <protection locked="0"/>
    </xf>
    <xf numFmtId="4" fontId="29" fillId="0" borderId="0" xfId="59" applyFont="1" applyAlignment="1">
      <alignment horizontal="left"/>
      <protection/>
    </xf>
    <xf numFmtId="174" fontId="22" fillId="0" borderId="0" xfId="0" applyNumberFormat="1" applyFont="1" applyFill="1" applyAlignment="1" applyProtection="1">
      <alignment/>
      <protection locked="0"/>
    </xf>
    <xf numFmtId="174" fontId="22" fillId="0" borderId="0" xfId="0" applyNumberFormat="1" applyFont="1" applyBorder="1" applyAlignment="1" applyProtection="1">
      <alignment/>
      <protection locked="0"/>
    </xf>
    <xf numFmtId="174" fontId="22" fillId="0" borderId="0" xfId="0" applyNumberFormat="1" applyFont="1" applyFill="1" applyBorder="1" applyAlignment="1" applyProtection="1">
      <alignment/>
      <protection locked="0"/>
    </xf>
    <xf numFmtId="166" fontId="30" fillId="0" borderId="0" xfId="61" applyNumberFormat="1" applyFont="1" applyBorder="1" applyAlignment="1" applyProtection="1">
      <alignment horizontal="left"/>
      <protection/>
    </xf>
    <xf numFmtId="166" fontId="21" fillId="0" borderId="0" xfId="61" applyNumberFormat="1" applyFont="1" applyBorder="1" applyProtection="1">
      <alignment/>
      <protection locked="0"/>
    </xf>
    <xf numFmtId="166" fontId="17" fillId="0" borderId="0" xfId="61" applyNumberFormat="1" applyFont="1" applyBorder="1" applyAlignment="1" applyProtection="1">
      <alignment horizontal="left"/>
      <protection locked="0"/>
    </xf>
    <xf numFmtId="166" fontId="17" fillId="0" borderId="0" xfId="61" applyNumberFormat="1" applyFont="1" applyBorder="1" applyProtection="1">
      <alignment/>
      <protection locked="0"/>
    </xf>
    <xf numFmtId="15" fontId="17" fillId="0" borderId="0" xfId="0" applyFont="1" applyBorder="1" applyAlignment="1" applyProtection="1">
      <alignment/>
      <protection locked="0"/>
    </xf>
    <xf numFmtId="15" fontId="17" fillId="0" borderId="0" xfId="0" applyFont="1" applyFill="1" applyBorder="1" applyAlignment="1">
      <alignment/>
    </xf>
    <xf numFmtId="1" fontId="12" fillId="4" borderId="0" xfId="48" applyNumberFormat="1" applyFont="1" applyFill="1" applyBorder="1" applyAlignment="1" applyProtection="1" quotePrefix="1">
      <alignment horizontal="right" vertical="top"/>
      <protection locked="0"/>
    </xf>
    <xf numFmtId="1" fontId="12" fillId="4" borderId="0" xfId="48" applyNumberFormat="1" applyFont="1" applyFill="1" applyBorder="1" applyAlignment="1" applyProtection="1" quotePrefix="1">
      <alignment horizontal="center" vertical="top"/>
      <protection locked="0"/>
    </xf>
    <xf numFmtId="166" fontId="12" fillId="0" borderId="0" xfId="61" applyNumberFormat="1" applyFont="1" applyFill="1" applyBorder="1" applyAlignment="1" applyProtection="1">
      <alignment horizontal="center" vertical="top"/>
      <protection locked="0"/>
    </xf>
    <xf numFmtId="1" fontId="12" fillId="4" borderId="0" xfId="0" applyNumberFormat="1" applyFont="1" applyFill="1" applyBorder="1" applyAlignment="1">
      <alignment vertical="center"/>
    </xf>
    <xf numFmtId="15" fontId="10" fillId="4" borderId="0" xfId="0" applyFont="1" applyFill="1" applyBorder="1" applyAlignment="1">
      <alignment horizontal="center" vertical="center"/>
    </xf>
    <xf numFmtId="166" fontId="12" fillId="4" borderId="0" xfId="61" applyNumberFormat="1" applyFont="1" applyFill="1" applyBorder="1" applyAlignment="1" applyProtection="1">
      <alignment horizontal="right"/>
      <protection locked="0"/>
    </xf>
    <xf numFmtId="174" fontId="12" fillId="0" borderId="0" xfId="61" applyNumberFormat="1" applyFont="1" applyFill="1" applyBorder="1" applyAlignment="1" applyProtection="1">
      <alignment horizontal="right"/>
      <protection locked="0"/>
    </xf>
    <xf numFmtId="172" fontId="15" fillId="0" borderId="0" xfId="0" applyNumberFormat="1" applyFont="1" applyFill="1" applyBorder="1" applyAlignment="1" applyProtection="1">
      <alignment horizontal="right"/>
      <protection/>
    </xf>
    <xf numFmtId="166" fontId="10" fillId="0" borderId="0" xfId="61" applyNumberFormat="1" applyFont="1" applyBorder="1" applyAlignment="1" applyProtection="1">
      <alignment horizontal="left" wrapText="1"/>
      <protection/>
    </xf>
    <xf numFmtId="172" fontId="11" fillId="0" borderId="0" xfId="61" applyNumberFormat="1" applyFont="1" applyFill="1" applyBorder="1" applyProtection="1">
      <alignment/>
      <protection locked="0"/>
    </xf>
    <xf numFmtId="172" fontId="10" fillId="0" borderId="0" xfId="61" applyNumberFormat="1" applyFont="1" applyFill="1" applyBorder="1" applyProtection="1">
      <alignment/>
      <protection locked="0"/>
    </xf>
    <xf numFmtId="173" fontId="10" fillId="0" borderId="0" xfId="61" applyNumberFormat="1" applyFont="1" applyFill="1" applyBorder="1" applyProtection="1">
      <alignment/>
      <protection locked="0"/>
    </xf>
    <xf numFmtId="174" fontId="12" fillId="4" borderId="0" xfId="58" applyNumberFormat="1" applyFont="1" applyFill="1" applyBorder="1" applyProtection="1">
      <alignment/>
      <protection/>
    </xf>
    <xf numFmtId="172" fontId="16" fillId="0" borderId="0" xfId="0" applyNumberFormat="1" applyFont="1" applyFill="1" applyBorder="1" applyAlignment="1" applyProtection="1">
      <alignment horizontal="right"/>
      <protection/>
    </xf>
    <xf numFmtId="166" fontId="11" fillId="0" borderId="0" xfId="61" applyNumberFormat="1" applyFont="1" applyFill="1" applyBorder="1" applyProtection="1">
      <alignment/>
      <protection locked="0"/>
    </xf>
    <xf numFmtId="174" fontId="10" fillId="0" borderId="0" xfId="0" applyNumberFormat="1" applyFont="1" applyBorder="1" applyAlignment="1" applyProtection="1">
      <alignment/>
      <protection locked="0"/>
    </xf>
    <xf numFmtId="174" fontId="15" fillId="0" borderId="0" xfId="0" applyNumberFormat="1" applyFont="1" applyFill="1" applyBorder="1" applyAlignment="1" applyProtection="1">
      <alignment/>
      <protection locked="0"/>
    </xf>
    <xf numFmtId="166" fontId="16" fillId="0" borderId="0" xfId="61" applyNumberFormat="1" applyFont="1" applyFill="1" applyBorder="1" applyAlignment="1" applyProtection="1">
      <alignment horizontal="center" vertical="top"/>
      <protection locked="0"/>
    </xf>
    <xf numFmtId="15" fontId="10" fillId="4" borderId="0" xfId="0" applyFont="1" applyFill="1" applyBorder="1" applyAlignment="1">
      <alignment horizontal="right" vertical="center"/>
    </xf>
    <xf numFmtId="174" fontId="16" fillId="0" borderId="0" xfId="61" applyNumberFormat="1" applyFont="1" applyFill="1" applyBorder="1" applyAlignment="1" applyProtection="1">
      <alignment horizontal="right"/>
      <protection locked="0"/>
    </xf>
    <xf numFmtId="166" fontId="10" fillId="0" borderId="0" xfId="61" applyNumberFormat="1" applyFont="1" applyFill="1" applyBorder="1" applyAlignment="1" applyProtection="1">
      <alignment horizontal="left" wrapText="1"/>
      <protection/>
    </xf>
    <xf numFmtId="174" fontId="18" fillId="0" borderId="0" xfId="0" applyNumberFormat="1" applyFont="1" applyFill="1" applyBorder="1" applyAlignment="1" applyProtection="1">
      <alignment wrapText="1"/>
      <protection locked="0"/>
    </xf>
    <xf numFmtId="1" fontId="16" fillId="0" borderId="0" xfId="48" applyNumberFormat="1" applyFont="1" applyFill="1" applyBorder="1" applyAlignment="1" applyProtection="1" quotePrefix="1">
      <alignment horizontal="right" vertical="top"/>
      <protection locked="0"/>
    </xf>
    <xf numFmtId="14" fontId="15" fillId="0" borderId="0" xfId="0" applyNumberFormat="1" applyFont="1" applyFill="1" applyBorder="1" applyAlignment="1">
      <alignment horizontal="right" vertical="center"/>
    </xf>
    <xf numFmtId="172" fontId="31" fillId="0" borderId="0" xfId="61" applyNumberFormat="1" applyFont="1" applyFill="1" applyBorder="1" applyProtection="1">
      <alignment/>
      <protection locked="0"/>
    </xf>
    <xf numFmtId="15" fontId="15" fillId="0" borderId="0" xfId="0" applyFont="1" applyFill="1" applyBorder="1" applyAlignment="1" applyProtection="1">
      <alignment/>
      <protection locked="0"/>
    </xf>
    <xf numFmtId="15" fontId="32" fillId="0" borderId="0" xfId="0" applyFont="1" applyFill="1" applyBorder="1" applyAlignment="1" quotePrefix="1">
      <alignment/>
    </xf>
    <xf numFmtId="15" fontId="33" fillId="0" borderId="0" xfId="0" applyFont="1" applyFill="1" applyAlignment="1" applyProtection="1">
      <alignment/>
      <protection locked="0"/>
    </xf>
    <xf numFmtId="3" fontId="31" fillId="0" borderId="0" xfId="61" applyNumberFormat="1" applyFont="1" applyFill="1" applyBorder="1" applyProtection="1" quotePrefix="1">
      <alignment/>
      <protection locked="0"/>
    </xf>
    <xf numFmtId="15" fontId="34" fillId="0" borderId="0" xfId="0" applyFont="1" applyFill="1" applyBorder="1" applyAlignment="1" applyProtection="1">
      <alignment/>
      <protection locked="0"/>
    </xf>
    <xf numFmtId="15" fontId="35" fillId="0" borderId="0" xfId="0" applyFont="1" applyFill="1" applyAlignment="1" applyProtection="1">
      <alignment/>
      <protection locked="0"/>
    </xf>
    <xf numFmtId="15" fontId="34" fillId="0" borderId="0" xfId="0" applyFont="1" applyFill="1" applyAlignment="1" applyProtection="1">
      <alignment/>
      <protection locked="0"/>
    </xf>
    <xf numFmtId="15" fontId="22" fillId="0" borderId="0" xfId="63" applyFont="1" applyProtection="1">
      <alignment/>
      <protection locked="0"/>
    </xf>
    <xf numFmtId="15" fontId="22" fillId="0" borderId="0" xfId="63" applyFont="1" applyBorder="1" applyProtection="1">
      <alignment/>
      <protection locked="0"/>
    </xf>
    <xf numFmtId="166" fontId="20" fillId="0" borderId="0" xfId="61" applyNumberFormat="1" applyFont="1" applyBorder="1" applyProtection="1">
      <alignment/>
      <protection locked="0"/>
    </xf>
    <xf numFmtId="1" fontId="12" fillId="4" borderId="0" xfId="48" applyNumberFormat="1" applyFont="1" applyFill="1" applyBorder="1" applyAlignment="1" applyProtection="1" quotePrefix="1">
      <alignment horizontal="centerContinuous" vertical="top" wrapText="1"/>
      <protection locked="0"/>
    </xf>
    <xf numFmtId="1" fontId="12" fillId="4" borderId="0" xfId="48" applyNumberFormat="1" applyFont="1" applyFill="1" applyBorder="1" applyAlignment="1" applyProtection="1" quotePrefix="1">
      <alignment horizontal="right" vertical="center" wrapText="1"/>
      <protection locked="0"/>
    </xf>
    <xf numFmtId="171" fontId="10" fillId="0" borderId="0" xfId="61" applyNumberFormat="1" applyFont="1" applyFill="1" applyBorder="1" applyProtection="1">
      <alignment/>
      <protection locked="0"/>
    </xf>
    <xf numFmtId="171" fontId="10" fillId="6" borderId="0" xfId="61" applyNumberFormat="1" applyFont="1" applyFill="1" applyBorder="1" applyProtection="1">
      <alignment/>
      <protection locked="0"/>
    </xf>
    <xf numFmtId="166" fontId="17" fillId="0" borderId="0" xfId="61" applyNumberFormat="1" applyFont="1" applyBorder="1" applyProtection="1">
      <alignment/>
      <protection/>
    </xf>
    <xf numFmtId="171" fontId="17" fillId="0" borderId="0" xfId="61" applyNumberFormat="1" applyFont="1" applyBorder="1" applyAlignment="1" applyProtection="1">
      <alignment/>
      <protection locked="0"/>
    </xf>
    <xf numFmtId="171" fontId="17" fillId="6" borderId="0" xfId="61" applyNumberFormat="1" applyFont="1" applyFill="1" applyBorder="1" applyProtection="1">
      <alignment/>
      <protection locked="0"/>
    </xf>
    <xf numFmtId="171" fontId="12" fillId="4" borderId="0" xfId="61" applyNumberFormat="1" applyFont="1" applyFill="1" applyBorder="1" applyProtection="1">
      <alignment/>
      <protection locked="0"/>
    </xf>
    <xf numFmtId="15" fontId="49" fillId="0" borderId="0" xfId="0" applyFont="1" applyAlignment="1" applyProtection="1" quotePrefix="1">
      <alignment horizontal="center"/>
      <protection locked="0"/>
    </xf>
    <xf numFmtId="168" fontId="12" fillId="0" borderId="0" xfId="61" applyNumberFormat="1" applyFont="1" applyFill="1" applyBorder="1" applyAlignment="1" applyProtection="1">
      <alignment/>
      <protection/>
    </xf>
    <xf numFmtId="15" fontId="23" fillId="0" borderId="0" xfId="0" applyFont="1" applyFill="1" applyAlignment="1" applyProtection="1" quotePrefix="1">
      <alignment horizontal="center"/>
      <protection locked="0"/>
    </xf>
    <xf numFmtId="15" fontId="12" fillId="0" borderId="0" xfId="0" applyFont="1" applyFill="1" applyAlignment="1" applyProtection="1">
      <alignment/>
      <protection locked="0"/>
    </xf>
    <xf numFmtId="172" fontId="17" fillId="0" borderId="0" xfId="61" applyNumberFormat="1" applyFont="1" applyFill="1" applyBorder="1" applyAlignment="1" applyProtection="1">
      <alignment horizontal="right"/>
      <protection locked="0"/>
    </xf>
    <xf numFmtId="15" fontId="17" fillId="0" borderId="0" xfId="0" applyFont="1" applyFill="1" applyAlignment="1" applyProtection="1">
      <alignment/>
      <protection locked="0"/>
    </xf>
    <xf numFmtId="174" fontId="12" fillId="0" borderId="0" xfId="0" applyNumberFormat="1" applyFont="1" applyAlignment="1" applyProtection="1">
      <alignment/>
      <protection locked="0"/>
    </xf>
    <xf numFmtId="15" fontId="18" fillId="0" borderId="0" xfId="0" applyFont="1" applyBorder="1" applyAlignment="1" quotePrefix="1">
      <alignment wrapText="1"/>
    </xf>
    <xf numFmtId="3" fontId="26" fillId="0" borderId="0" xfId="49" applyNumberFormat="1" applyFont="1" applyAlignment="1" applyProtection="1">
      <alignment horizontal="center" vertical="center"/>
      <protection locked="0"/>
    </xf>
    <xf numFmtId="3" fontId="26" fillId="0" borderId="0" xfId="49" applyNumberFormat="1" applyFont="1" applyAlignment="1">
      <alignment horizontal="center" vertical="center"/>
    </xf>
    <xf numFmtId="4" fontId="22" fillId="0" borderId="0" xfId="59" applyFont="1">
      <alignment horizontal="center" vertical="center"/>
      <protection/>
    </xf>
    <xf numFmtId="41" fontId="22" fillId="0" borderId="0" xfId="49" applyFont="1" applyAlignment="1">
      <alignment horizontal="center" vertical="center"/>
    </xf>
    <xf numFmtId="4" fontId="50" fillId="0" borderId="0" xfId="59" applyFont="1" applyAlignment="1">
      <alignment horizontal="left" vertical="center"/>
      <protection/>
    </xf>
    <xf numFmtId="4" fontId="22" fillId="0" borderId="0" xfId="59" applyFont="1" applyAlignment="1">
      <alignment horizontal="left" vertical="center"/>
      <protection/>
    </xf>
    <xf numFmtId="4" fontId="14" fillId="0" borderId="0" xfId="59" applyFont="1" applyAlignment="1">
      <alignment horizontal="left"/>
      <protection/>
    </xf>
    <xf numFmtId="3" fontId="14" fillId="0" borderId="0" xfId="49" applyNumberFormat="1" applyFont="1" applyAlignment="1" applyProtection="1">
      <alignment horizontal="left" vertical="center"/>
      <protection locked="0"/>
    </xf>
    <xf numFmtId="3" fontId="14" fillId="0" borderId="0" xfId="49" applyNumberFormat="1" applyFont="1" applyAlignment="1">
      <alignment horizontal="center" vertical="center"/>
    </xf>
    <xf numFmtId="4" fontId="14" fillId="0" borderId="0" xfId="59" applyFont="1">
      <alignment horizontal="center" vertical="center"/>
      <protection/>
    </xf>
    <xf numFmtId="41" fontId="14" fillId="0" borderId="0" xfId="49" applyFont="1" applyAlignment="1">
      <alignment horizontal="center" vertical="center"/>
    </xf>
    <xf numFmtId="4" fontId="12" fillId="5" borderId="0" xfId="59" applyFont="1" applyFill="1" applyBorder="1" applyAlignment="1">
      <alignment vertical="top" wrapText="1"/>
      <protection/>
    </xf>
    <xf numFmtId="1" fontId="12" fillId="5" borderId="0" xfId="48" applyNumberFormat="1" applyFont="1" applyFill="1" applyBorder="1" applyAlignment="1" applyProtection="1">
      <alignment horizontal="center" vertical="top"/>
      <protection locked="0"/>
    </xf>
    <xf numFmtId="4" fontId="51" fillId="0" borderId="0" xfId="59" applyFont="1" applyBorder="1">
      <alignment horizontal="center" vertical="center"/>
      <protection/>
    </xf>
    <xf numFmtId="4" fontId="52" fillId="4" borderId="0" xfId="64" applyFont="1" applyFill="1" applyAlignment="1">
      <alignment vertical="center"/>
      <protection/>
    </xf>
    <xf numFmtId="1" fontId="24" fillId="5" borderId="0" xfId="59" applyNumberFormat="1" applyFont="1" applyFill="1" applyBorder="1" applyAlignment="1" quotePrefix="1">
      <alignment horizontal="right" vertical="top" wrapText="1"/>
      <protection/>
    </xf>
    <xf numFmtId="14" fontId="24" fillId="5" borderId="0" xfId="59" applyNumberFormat="1" applyFont="1" applyFill="1" applyBorder="1" applyAlignment="1" quotePrefix="1">
      <alignment horizontal="right"/>
      <protection/>
    </xf>
    <xf numFmtId="4" fontId="10" fillId="0" borderId="0" xfId="59" applyFont="1" applyBorder="1" applyAlignment="1">
      <alignment horizontal="left"/>
      <protection/>
    </xf>
    <xf numFmtId="171" fontId="10" fillId="6" borderId="0" xfId="49" applyNumberFormat="1" applyFont="1" applyFill="1" applyBorder="1" applyAlignment="1">
      <alignment horizontal="right" wrapText="1"/>
    </xf>
    <xf numFmtId="4" fontId="17" fillId="0" borderId="0" xfId="59" applyFont="1" applyBorder="1">
      <alignment horizontal="center" vertical="center"/>
      <protection/>
    </xf>
    <xf numFmtId="171" fontId="10" fillId="0" borderId="0" xfId="49" applyNumberFormat="1" applyFont="1" applyFill="1" applyBorder="1" applyAlignment="1">
      <alignment horizontal="right" wrapText="1"/>
    </xf>
    <xf numFmtId="4" fontId="10" fillId="0" borderId="0" xfId="59" applyFont="1" applyBorder="1" applyAlignment="1">
      <alignment horizontal="left" wrapText="1"/>
      <protection/>
    </xf>
    <xf numFmtId="4" fontId="14" fillId="0" borderId="0" xfId="59" applyFont="1" applyFill="1" applyBorder="1" applyAlignment="1">
      <alignment horizontal="left" wrapText="1"/>
      <protection/>
    </xf>
    <xf numFmtId="171" fontId="14" fillId="0" borderId="0" xfId="49" applyNumberFormat="1" applyFont="1" applyFill="1" applyBorder="1" applyAlignment="1">
      <alignment horizontal="right" wrapText="1"/>
    </xf>
    <xf numFmtId="1" fontId="24" fillId="5" borderId="0" xfId="59" applyNumberFormat="1" applyFont="1" applyFill="1" applyBorder="1" applyAlignment="1">
      <alignment horizontal="right" vertical="top" wrapText="1"/>
      <protection/>
    </xf>
    <xf numFmtId="4" fontId="24" fillId="0" borderId="0" xfId="59" applyFont="1" applyBorder="1">
      <alignment horizontal="center" vertical="center"/>
      <protection/>
    </xf>
    <xf numFmtId="4" fontId="12" fillId="5" borderId="0" xfId="59" applyFont="1" applyFill="1" applyBorder="1" applyAlignment="1">
      <alignment vertical="top"/>
      <protection/>
    </xf>
    <xf numFmtId="173" fontId="10" fillId="6" borderId="0" xfId="49" applyNumberFormat="1" applyFont="1" applyFill="1" applyBorder="1" applyAlignment="1">
      <alignment horizontal="left"/>
    </xf>
    <xf numFmtId="173" fontId="10" fillId="6" borderId="0" xfId="49" applyNumberFormat="1" applyFont="1" applyFill="1" applyBorder="1" applyAlignment="1">
      <alignment horizontal="right"/>
    </xf>
    <xf numFmtId="172" fontId="10" fillId="6" borderId="0" xfId="49" applyNumberFormat="1" applyFont="1" applyFill="1" applyBorder="1" applyAlignment="1">
      <alignment horizontal="right" wrapText="1"/>
    </xf>
    <xf numFmtId="172" fontId="10" fillId="6" borderId="0" xfId="49" applyNumberFormat="1" applyFont="1" applyFill="1" applyBorder="1" applyAlignment="1">
      <alignment horizontal="right"/>
    </xf>
    <xf numFmtId="4" fontId="22" fillId="0" borderId="0" xfId="64" applyFont="1">
      <alignment horizontal="center" vertical="center"/>
      <protection/>
    </xf>
    <xf numFmtId="4" fontId="22" fillId="0" borderId="0" xfId="59" applyFont="1" applyAlignment="1">
      <alignment horizontal="center" vertical="center"/>
      <protection/>
    </xf>
    <xf numFmtId="15" fontId="28" fillId="0" borderId="0" xfId="0" applyFont="1" applyAlignment="1">
      <alignment/>
    </xf>
    <xf numFmtId="15" fontId="28" fillId="0" borderId="0" xfId="0" applyFont="1" applyBorder="1" applyAlignment="1">
      <alignment horizontal="left"/>
    </xf>
    <xf numFmtId="0" fontId="12" fillId="5" borderId="0" xfId="0" applyNumberFormat="1" applyFont="1" applyFill="1" applyBorder="1" applyAlignment="1">
      <alignment horizontal="center" vertical="top" wrapText="1"/>
    </xf>
    <xf numFmtId="166" fontId="12" fillId="4" borderId="0" xfId="61" applyNumberFormat="1" applyFont="1" applyFill="1" applyBorder="1" applyAlignment="1" applyProtection="1">
      <alignment horizontal="left" vertical="top"/>
      <protection/>
    </xf>
    <xf numFmtId="15" fontId="12" fillId="4" borderId="0" xfId="0" applyFont="1" applyFill="1" applyBorder="1" applyAlignment="1">
      <alignment vertical="top"/>
    </xf>
    <xf numFmtId="15" fontId="17" fillId="0" borderId="0" xfId="0" applyFont="1" applyFill="1" applyBorder="1" applyAlignment="1">
      <alignment horizontal="justify" wrapText="1"/>
    </xf>
    <xf numFmtId="15" fontId="17" fillId="0" borderId="0" xfId="0" applyFont="1" applyFill="1" applyBorder="1" applyAlignment="1" quotePrefix="1">
      <alignment horizontal="justify" wrapText="1"/>
    </xf>
    <xf numFmtId="1" fontId="25" fillId="4" borderId="0" xfId="48" applyNumberFormat="1" applyFont="1" applyFill="1" applyBorder="1" applyAlignment="1" applyProtection="1">
      <alignment horizontal="center" vertical="top" wrapText="1"/>
      <protection locked="0"/>
    </xf>
    <xf numFmtId="1" fontId="25" fillId="7" borderId="0" xfId="48" applyNumberFormat="1" applyFont="1" applyFill="1" applyBorder="1" applyAlignment="1" applyProtection="1" quotePrefix="1">
      <alignment horizontal="center" vertical="top" wrapText="1"/>
      <protection locked="0"/>
    </xf>
    <xf numFmtId="0" fontId="14" fillId="0" borderId="0" xfId="65" applyFont="1" applyFill="1" applyAlignment="1">
      <alignment horizontal="justify" wrapText="1"/>
      <protection/>
    </xf>
    <xf numFmtId="15" fontId="14" fillId="0" borderId="0" xfId="0" applyFont="1" applyFill="1" applyBorder="1" applyAlignment="1">
      <alignment horizontal="justify" wrapText="1"/>
    </xf>
    <xf numFmtId="15" fontId="14" fillId="0" borderId="0" xfId="0" applyFont="1" applyFill="1" applyBorder="1" applyAlignment="1" quotePrefix="1">
      <alignment horizontal="justify" wrapText="1"/>
    </xf>
    <xf numFmtId="1" fontId="12" fillId="4" borderId="5" xfId="48" applyNumberFormat="1" applyFont="1" applyFill="1" applyBorder="1" applyAlignment="1" applyProtection="1">
      <alignment horizontal="center" vertical="top" wrapText="1"/>
      <protection locked="0"/>
    </xf>
    <xf numFmtId="1" fontId="12" fillId="7" borderId="5" xfId="48" applyNumberFormat="1" applyFont="1" applyFill="1" applyBorder="1" applyAlignment="1" applyProtection="1">
      <alignment horizontal="center" vertical="top" wrapText="1"/>
      <protection locked="0"/>
    </xf>
    <xf numFmtId="15" fontId="28" fillId="0" borderId="0" xfId="0" applyFont="1" applyAlignment="1">
      <alignment horizontal="left"/>
    </xf>
    <xf numFmtId="15" fontId="12" fillId="7" borderId="0" xfId="0" applyFont="1" applyFill="1" applyBorder="1" applyAlignment="1">
      <alignment vertical="top"/>
    </xf>
    <xf numFmtId="1" fontId="12" fillId="4" borderId="5" xfId="48" applyNumberFormat="1" applyFont="1" applyFill="1" applyBorder="1" applyAlignment="1" applyProtection="1">
      <alignment horizontal="right" vertical="top" wrapText="1"/>
      <protection locked="0"/>
    </xf>
    <xf numFmtId="1" fontId="12" fillId="7" borderId="5" xfId="48" applyNumberFormat="1" applyFont="1" applyFill="1" applyBorder="1" applyAlignment="1" applyProtection="1">
      <alignment horizontal="right" vertical="top" wrapText="1"/>
      <protection locked="0"/>
    </xf>
    <xf numFmtId="1" fontId="12" fillId="5" borderId="0" xfId="48" applyNumberFormat="1" applyFont="1" applyFill="1" applyBorder="1" applyAlignment="1" applyProtection="1">
      <alignment horizontal="center" vertical="top"/>
      <protection locked="0"/>
    </xf>
    <xf numFmtId="1" fontId="12" fillId="5" borderId="0" xfId="48" applyNumberFormat="1" applyFont="1" applyFill="1" applyBorder="1" applyAlignment="1" applyProtection="1">
      <alignment horizontal="center" vertical="top" wrapText="1"/>
      <protection locked="0"/>
    </xf>
    <xf numFmtId="4" fontId="10" fillId="0" borderId="0" xfId="64" applyFont="1" applyFill="1" applyBorder="1" applyAlignment="1">
      <alignment horizontal="justify" wrapText="1"/>
      <protection/>
    </xf>
    <xf numFmtId="4" fontId="18" fillId="0" borderId="0" xfId="64" applyFont="1" applyFill="1" applyBorder="1" applyAlignment="1" quotePrefix="1">
      <alignment horizontal="justify" wrapText="1"/>
      <protection/>
    </xf>
    <xf numFmtId="4" fontId="53" fillId="0" borderId="0" xfId="64" applyFont="1" applyFill="1" applyBorder="1" applyAlignment="1" quotePrefix="1">
      <alignment horizontal="left" wrapText="1"/>
      <protection/>
    </xf>
  </cellXfs>
  <cellStyles count="66">
    <cellStyle name="Normal" xfId="0"/>
    <cellStyle name="RowLevel_0" xfId="1"/>
    <cellStyle name="ColLevel_0" xfId="2"/>
    <cellStyle name="_Comma" xfId="16"/>
    <cellStyle name="_Currency" xfId="17"/>
    <cellStyle name="_Currency_TAB_CONS_N Espl_12_09_A" xfId="18"/>
    <cellStyle name="_CurrencySpace" xfId="19"/>
    <cellStyle name="_Multiple" xfId="20"/>
    <cellStyle name="_MultipleSpace" xfId="21"/>
    <cellStyle name="_Percent" xfId="22"/>
    <cellStyle name="_PercentSpace" xfId="23"/>
    <cellStyle name="_TAB_CONS_N Espl_12_08_E_2" xfId="24"/>
    <cellStyle name="_TAB_CONS_N Espl_12_09_A" xfId="25"/>
    <cellStyle name="Cash Flow" xfId="26"/>
    <cellStyle name="Hyperlink" xfId="27"/>
    <cellStyle name="Followed Hyperlink" xfId="28"/>
    <cellStyle name="Comma [0]_Account VBM _Top down" xfId="29"/>
    <cellStyle name="Comma 0" xfId="30"/>
    <cellStyle name="Comma 2" xfId="31"/>
    <cellStyle name="Comma_AZIONARIO" xfId="32"/>
    <cellStyle name="Currency [0]_abi399" xfId="33"/>
    <cellStyle name="Currency 0" xfId="34"/>
    <cellStyle name="Currency 2" xfId="35"/>
    <cellStyle name="Currency_abi399" xfId="36"/>
    <cellStyle name="Date Aligned" xfId="37"/>
    <cellStyle name="default" xfId="38"/>
    <cellStyle name="Dotted Line" xfId="39"/>
    <cellStyle name="Euro" xfId="40"/>
    <cellStyle name="Footnote" xfId="41"/>
    <cellStyle name="Hard Percent" xfId="42"/>
    <cellStyle name="Header" xfId="43"/>
    <cellStyle name="Heading 2" xfId="44"/>
    <cellStyle name="Heading 3" xfId="45"/>
    <cellStyle name="Comma" xfId="46"/>
    <cellStyle name="Migliaia (0)" xfId="47"/>
    <cellStyle name="Migliaia (0)_C.E.  Confronto GIU 95_94" xfId="48"/>
    <cellStyle name="Comma [0]" xfId="49"/>
    <cellStyle name="Millares [0]_Balances comparativos" xfId="50"/>
    <cellStyle name="Millares_Balances comparativos" xfId="51"/>
    <cellStyle name="Moneda [0]_Balances comparativos" xfId="52"/>
    <cellStyle name="Moneda_Balances comparativos" xfId="53"/>
    <cellStyle name="Multiple" xfId="54"/>
    <cellStyle name="Non_definito" xfId="55"/>
    <cellStyle name="Normal - Style1" xfId="56"/>
    <cellStyle name="Normal_ANX" xfId="57"/>
    <cellStyle name="Normale_CO_NotaInt_2" xfId="58"/>
    <cellStyle name="Normale_DATI_SINTESI_12_05" xfId="59"/>
    <cellStyle name="Normale_Margine degli interessi" xfId="60"/>
    <cellStyle name="Normale_Operazioni finanziarie" xfId="61"/>
    <cellStyle name="Normale_SCHEMI-BI" xfId="62"/>
    <cellStyle name="Normale_TAB_CONS_Risultati_SP_12_09" xfId="63"/>
    <cellStyle name="Normale_Tabelle per comunicati stampa_Dati sintesi_03_10 (3)" xfId="64"/>
    <cellStyle name="Normale_tabelle trimestrale conto economico 07" xfId="65"/>
    <cellStyle name="Page Number" xfId="66"/>
    <cellStyle name="Percent" xfId="67"/>
    <cellStyle name="Personal" xfId="68"/>
    <cellStyle name="Table Head" xfId="69"/>
    <cellStyle name="Table Head Aligned" xfId="70"/>
    <cellStyle name="Table Head Blue" xfId="71"/>
    <cellStyle name="Table Head Green" xfId="72"/>
    <cellStyle name="Table Title" xfId="73"/>
    <cellStyle name="Table Units" xfId="74"/>
    <cellStyle name="Currency" xfId="75"/>
    <cellStyle name="Valuta (0)" xfId="76"/>
    <cellStyle name="Currency [0]" xfId="77"/>
    <cellStyle name="VAR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8</xdr:row>
      <xdr:rowOff>0</xdr:rowOff>
    </xdr:from>
    <xdr:to>
      <xdr:col>6</xdr:col>
      <xdr:colOff>19050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5429250" y="1495425"/>
          <a:ext cx="10096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43</xdr:row>
      <xdr:rowOff>0</xdr:rowOff>
    </xdr:from>
    <xdr:to>
      <xdr:col>6</xdr:col>
      <xdr:colOff>28575</xdr:colOff>
      <xdr:row>43</xdr:row>
      <xdr:rowOff>0</xdr:rowOff>
    </xdr:to>
    <xdr:sp>
      <xdr:nvSpPr>
        <xdr:cNvPr id="2" name="Line 3"/>
        <xdr:cNvSpPr>
          <a:spLocks/>
        </xdr:cNvSpPr>
      </xdr:nvSpPr>
      <xdr:spPr>
        <a:xfrm>
          <a:off x="5438775" y="8067675"/>
          <a:ext cx="10096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3" name="Line 4"/>
        <xdr:cNvSpPr>
          <a:spLocks/>
        </xdr:cNvSpPr>
      </xdr:nvSpPr>
      <xdr:spPr>
        <a:xfrm>
          <a:off x="6781800" y="14954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9525</xdr:rowOff>
    </xdr:from>
    <xdr:to>
      <xdr:col>6</xdr:col>
      <xdr:colOff>38100</xdr:colOff>
      <xdr:row>42</xdr:row>
      <xdr:rowOff>9525</xdr:rowOff>
    </xdr:to>
    <xdr:sp>
      <xdr:nvSpPr>
        <xdr:cNvPr id="4" name="Line 8"/>
        <xdr:cNvSpPr>
          <a:spLocks/>
        </xdr:cNvSpPr>
      </xdr:nvSpPr>
      <xdr:spPr>
        <a:xfrm>
          <a:off x="0" y="8020050"/>
          <a:ext cx="645795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924425" y="0"/>
          <a:ext cx="2105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924425" y="0"/>
          <a:ext cx="2105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924425" y="0"/>
          <a:ext cx="2105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924425" y="0"/>
          <a:ext cx="2105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924425" y="0"/>
          <a:ext cx="2105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924425" y="0"/>
          <a:ext cx="2105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924425" y="0"/>
          <a:ext cx="2105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924425" y="0"/>
          <a:ext cx="2105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924425" y="0"/>
          <a:ext cx="2105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924425" y="0"/>
          <a:ext cx="2105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924425" y="0"/>
          <a:ext cx="2105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924425" y="0"/>
          <a:ext cx="2105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924425" y="0"/>
          <a:ext cx="2105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924425" y="0"/>
          <a:ext cx="2105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924425" y="0"/>
          <a:ext cx="2105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924425" y="0"/>
          <a:ext cx="2105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924425" y="0"/>
          <a:ext cx="2105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4924425" y="0"/>
          <a:ext cx="2105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4924425" y="0"/>
          <a:ext cx="2105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4924425" y="0"/>
          <a:ext cx="2105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4924425" y="0"/>
          <a:ext cx="2105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Rectangle 24"/>
        <xdr:cNvSpPr>
          <a:spLocks/>
        </xdr:cNvSpPr>
      </xdr:nvSpPr>
      <xdr:spPr>
        <a:xfrm>
          <a:off x="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10</xdr:col>
      <xdr:colOff>9525</xdr:colOff>
      <xdr:row>40</xdr:row>
      <xdr:rowOff>0</xdr:rowOff>
    </xdr:to>
    <xdr:sp>
      <xdr:nvSpPr>
        <xdr:cNvPr id="24" name="Line 25"/>
        <xdr:cNvSpPr>
          <a:spLocks/>
        </xdr:cNvSpPr>
      </xdr:nvSpPr>
      <xdr:spPr>
        <a:xfrm>
          <a:off x="9525" y="8039100"/>
          <a:ext cx="68675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142875</xdr:rowOff>
    </xdr:from>
    <xdr:to>
      <xdr:col>5</xdr:col>
      <xdr:colOff>47625</xdr:colOff>
      <xdr:row>7</xdr:row>
      <xdr:rowOff>142875</xdr:rowOff>
    </xdr:to>
    <xdr:sp>
      <xdr:nvSpPr>
        <xdr:cNvPr id="25" name="Line 27"/>
        <xdr:cNvSpPr>
          <a:spLocks/>
        </xdr:cNvSpPr>
      </xdr:nvSpPr>
      <xdr:spPr>
        <a:xfrm>
          <a:off x="3248025" y="1562100"/>
          <a:ext cx="7620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Rectangle 28"/>
        <xdr:cNvSpPr>
          <a:spLocks/>
        </xdr:cNvSpPr>
      </xdr:nvSpPr>
      <xdr:spPr>
        <a:xfrm>
          <a:off x="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Rectangle 29"/>
        <xdr:cNvSpPr>
          <a:spLocks/>
        </xdr:cNvSpPr>
      </xdr:nvSpPr>
      <xdr:spPr>
        <a:xfrm>
          <a:off x="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30"/>
        <xdr:cNvSpPr>
          <a:spLocks/>
        </xdr:cNvSpPr>
      </xdr:nvSpPr>
      <xdr:spPr>
        <a:xfrm>
          <a:off x="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31"/>
        <xdr:cNvSpPr>
          <a:spLocks/>
        </xdr:cNvSpPr>
      </xdr:nvSpPr>
      <xdr:spPr>
        <a:xfrm>
          <a:off x="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32"/>
        <xdr:cNvSpPr>
          <a:spLocks/>
        </xdr:cNvSpPr>
      </xdr:nvSpPr>
      <xdr:spPr>
        <a:xfrm>
          <a:off x="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33"/>
        <xdr:cNvSpPr>
          <a:spLocks/>
        </xdr:cNvSpPr>
      </xdr:nvSpPr>
      <xdr:spPr>
        <a:xfrm>
          <a:off x="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34"/>
        <xdr:cNvSpPr>
          <a:spLocks/>
        </xdr:cNvSpPr>
      </xdr:nvSpPr>
      <xdr:spPr>
        <a:xfrm>
          <a:off x="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35"/>
        <xdr:cNvSpPr>
          <a:spLocks/>
        </xdr:cNvSpPr>
      </xdr:nvSpPr>
      <xdr:spPr>
        <a:xfrm>
          <a:off x="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36"/>
        <xdr:cNvSpPr>
          <a:spLocks/>
        </xdr:cNvSpPr>
      </xdr:nvSpPr>
      <xdr:spPr>
        <a:xfrm>
          <a:off x="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Rectangle 37"/>
        <xdr:cNvSpPr>
          <a:spLocks/>
        </xdr:cNvSpPr>
      </xdr:nvSpPr>
      <xdr:spPr>
        <a:xfrm>
          <a:off x="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Rectangle 38"/>
        <xdr:cNvSpPr>
          <a:spLocks/>
        </xdr:cNvSpPr>
      </xdr:nvSpPr>
      <xdr:spPr>
        <a:xfrm>
          <a:off x="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41</xdr:row>
      <xdr:rowOff>0</xdr:rowOff>
    </xdr:from>
    <xdr:to>
      <xdr:col>5</xdr:col>
      <xdr:colOff>9525</xdr:colOff>
      <xdr:row>41</xdr:row>
      <xdr:rowOff>0</xdr:rowOff>
    </xdr:to>
    <xdr:sp>
      <xdr:nvSpPr>
        <xdr:cNvPr id="37" name="Line 39"/>
        <xdr:cNvSpPr>
          <a:spLocks/>
        </xdr:cNvSpPr>
      </xdr:nvSpPr>
      <xdr:spPr>
        <a:xfrm>
          <a:off x="3248025" y="8201025"/>
          <a:ext cx="7239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41</xdr:row>
      <xdr:rowOff>0</xdr:rowOff>
    </xdr:from>
    <xdr:to>
      <xdr:col>10</xdr:col>
      <xdr:colOff>9525</xdr:colOff>
      <xdr:row>41</xdr:row>
      <xdr:rowOff>0</xdr:rowOff>
    </xdr:to>
    <xdr:sp>
      <xdr:nvSpPr>
        <xdr:cNvPr id="38" name="Line 40"/>
        <xdr:cNvSpPr>
          <a:spLocks/>
        </xdr:cNvSpPr>
      </xdr:nvSpPr>
      <xdr:spPr>
        <a:xfrm>
          <a:off x="4229100" y="8201025"/>
          <a:ext cx="26479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7</xdr:row>
      <xdr:rowOff>142875</xdr:rowOff>
    </xdr:from>
    <xdr:to>
      <xdr:col>10</xdr:col>
      <xdr:colOff>28575</xdr:colOff>
      <xdr:row>7</xdr:row>
      <xdr:rowOff>142875</xdr:rowOff>
    </xdr:to>
    <xdr:sp>
      <xdr:nvSpPr>
        <xdr:cNvPr id="39" name="Line 41"/>
        <xdr:cNvSpPr>
          <a:spLocks/>
        </xdr:cNvSpPr>
      </xdr:nvSpPr>
      <xdr:spPr>
        <a:xfrm>
          <a:off x="4181475" y="1562100"/>
          <a:ext cx="27146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4" name="Line 24"/>
        <xdr:cNvSpPr>
          <a:spLocks/>
        </xdr:cNvSpPr>
      </xdr:nvSpPr>
      <xdr:spPr>
        <a:xfrm>
          <a:off x="0" y="7896225"/>
          <a:ext cx="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142875</xdr:rowOff>
    </xdr:from>
    <xdr:to>
      <xdr:col>0</xdr:col>
      <xdr:colOff>0</xdr:colOff>
      <xdr:row>6</xdr:row>
      <xdr:rowOff>142875</xdr:rowOff>
    </xdr:to>
    <xdr:sp>
      <xdr:nvSpPr>
        <xdr:cNvPr id="25" name="Line 25"/>
        <xdr:cNvSpPr>
          <a:spLocks/>
        </xdr:cNvSpPr>
      </xdr:nvSpPr>
      <xdr:spPr>
        <a:xfrm>
          <a:off x="0" y="13335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37" name="Line 37"/>
        <xdr:cNvSpPr>
          <a:spLocks/>
        </xdr:cNvSpPr>
      </xdr:nvSpPr>
      <xdr:spPr>
        <a:xfrm>
          <a:off x="0" y="80581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38" name="Line 38"/>
        <xdr:cNvSpPr>
          <a:spLocks/>
        </xdr:cNvSpPr>
      </xdr:nvSpPr>
      <xdr:spPr>
        <a:xfrm>
          <a:off x="0" y="80581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142875</xdr:rowOff>
    </xdr:from>
    <xdr:to>
      <xdr:col>0</xdr:col>
      <xdr:colOff>0</xdr:colOff>
      <xdr:row>6</xdr:row>
      <xdr:rowOff>142875</xdr:rowOff>
    </xdr:to>
    <xdr:sp>
      <xdr:nvSpPr>
        <xdr:cNvPr id="39" name="Line 39"/>
        <xdr:cNvSpPr>
          <a:spLocks/>
        </xdr:cNvSpPr>
      </xdr:nvSpPr>
      <xdr:spPr>
        <a:xfrm>
          <a:off x="0" y="13335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Rectangle 43"/>
        <xdr:cNvSpPr>
          <a:spLocks/>
        </xdr:cNvSpPr>
      </xdr:nvSpPr>
      <xdr:spPr>
        <a:xfrm>
          <a:off x="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Rectangle 44"/>
        <xdr:cNvSpPr>
          <a:spLocks/>
        </xdr:cNvSpPr>
      </xdr:nvSpPr>
      <xdr:spPr>
        <a:xfrm>
          <a:off x="4095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Rectangle 45"/>
        <xdr:cNvSpPr>
          <a:spLocks/>
        </xdr:cNvSpPr>
      </xdr:nvSpPr>
      <xdr:spPr>
        <a:xfrm>
          <a:off x="4095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Rectangle 46"/>
        <xdr:cNvSpPr>
          <a:spLocks/>
        </xdr:cNvSpPr>
      </xdr:nvSpPr>
      <xdr:spPr>
        <a:xfrm>
          <a:off x="40957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Rectangle 47"/>
        <xdr:cNvSpPr>
          <a:spLocks/>
        </xdr:cNvSpPr>
      </xdr:nvSpPr>
      <xdr:spPr>
        <a:xfrm>
          <a:off x="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Rectangle 48"/>
        <xdr:cNvSpPr>
          <a:spLocks/>
        </xdr:cNvSpPr>
      </xdr:nvSpPr>
      <xdr:spPr>
        <a:xfrm>
          <a:off x="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Rectangle 49"/>
        <xdr:cNvSpPr>
          <a:spLocks/>
        </xdr:cNvSpPr>
      </xdr:nvSpPr>
      <xdr:spPr>
        <a:xfrm>
          <a:off x="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Rectangle 50"/>
        <xdr:cNvSpPr>
          <a:spLocks/>
        </xdr:cNvSpPr>
      </xdr:nvSpPr>
      <xdr:spPr>
        <a:xfrm>
          <a:off x="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Rectangle 51"/>
        <xdr:cNvSpPr>
          <a:spLocks/>
        </xdr:cNvSpPr>
      </xdr:nvSpPr>
      <xdr:spPr>
        <a:xfrm>
          <a:off x="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Rectangle 52"/>
        <xdr:cNvSpPr>
          <a:spLocks/>
        </xdr:cNvSpPr>
      </xdr:nvSpPr>
      <xdr:spPr>
        <a:xfrm>
          <a:off x="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Rectangle 53"/>
        <xdr:cNvSpPr>
          <a:spLocks/>
        </xdr:cNvSpPr>
      </xdr:nvSpPr>
      <xdr:spPr>
        <a:xfrm>
          <a:off x="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1" name="Rectangle 54"/>
        <xdr:cNvSpPr>
          <a:spLocks/>
        </xdr:cNvSpPr>
      </xdr:nvSpPr>
      <xdr:spPr>
        <a:xfrm>
          <a:off x="409575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2" name="Rectangle 55"/>
        <xdr:cNvSpPr>
          <a:spLocks/>
        </xdr:cNvSpPr>
      </xdr:nvSpPr>
      <xdr:spPr>
        <a:xfrm>
          <a:off x="409575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3" name="Rectangle 56"/>
        <xdr:cNvSpPr>
          <a:spLocks/>
        </xdr:cNvSpPr>
      </xdr:nvSpPr>
      <xdr:spPr>
        <a:xfrm>
          <a:off x="409575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Rectangle 57"/>
        <xdr:cNvSpPr>
          <a:spLocks/>
        </xdr:cNvSpPr>
      </xdr:nvSpPr>
      <xdr:spPr>
        <a:xfrm>
          <a:off x="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Rectangle 58"/>
        <xdr:cNvSpPr>
          <a:spLocks/>
        </xdr:cNvSpPr>
      </xdr:nvSpPr>
      <xdr:spPr>
        <a:xfrm>
          <a:off x="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Rectangle 59"/>
        <xdr:cNvSpPr>
          <a:spLocks/>
        </xdr:cNvSpPr>
      </xdr:nvSpPr>
      <xdr:spPr>
        <a:xfrm>
          <a:off x="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Rectangle 60"/>
        <xdr:cNvSpPr>
          <a:spLocks/>
        </xdr:cNvSpPr>
      </xdr:nvSpPr>
      <xdr:spPr>
        <a:xfrm>
          <a:off x="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Rectangle 61"/>
        <xdr:cNvSpPr>
          <a:spLocks/>
        </xdr:cNvSpPr>
      </xdr:nvSpPr>
      <xdr:spPr>
        <a:xfrm>
          <a:off x="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Rectangle 62"/>
        <xdr:cNvSpPr>
          <a:spLocks/>
        </xdr:cNvSpPr>
      </xdr:nvSpPr>
      <xdr:spPr>
        <a:xfrm>
          <a:off x="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Rectangle 63"/>
        <xdr:cNvSpPr>
          <a:spLocks/>
        </xdr:cNvSpPr>
      </xdr:nvSpPr>
      <xdr:spPr>
        <a:xfrm>
          <a:off x="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Rectangle 64"/>
        <xdr:cNvSpPr>
          <a:spLocks/>
        </xdr:cNvSpPr>
      </xdr:nvSpPr>
      <xdr:spPr>
        <a:xfrm>
          <a:off x="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Rectangle 65"/>
        <xdr:cNvSpPr>
          <a:spLocks/>
        </xdr:cNvSpPr>
      </xdr:nvSpPr>
      <xdr:spPr>
        <a:xfrm>
          <a:off x="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Rectangle 66"/>
        <xdr:cNvSpPr>
          <a:spLocks/>
        </xdr:cNvSpPr>
      </xdr:nvSpPr>
      <xdr:spPr>
        <a:xfrm>
          <a:off x="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Rectangle 67"/>
        <xdr:cNvSpPr>
          <a:spLocks/>
        </xdr:cNvSpPr>
      </xdr:nvSpPr>
      <xdr:spPr>
        <a:xfrm>
          <a:off x="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Rectangle 68"/>
        <xdr:cNvSpPr>
          <a:spLocks/>
        </xdr:cNvSpPr>
      </xdr:nvSpPr>
      <xdr:spPr>
        <a:xfrm>
          <a:off x="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Rectangle 69"/>
        <xdr:cNvSpPr>
          <a:spLocks/>
        </xdr:cNvSpPr>
      </xdr:nvSpPr>
      <xdr:spPr>
        <a:xfrm>
          <a:off x="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Rectangle 70"/>
        <xdr:cNvSpPr>
          <a:spLocks/>
        </xdr:cNvSpPr>
      </xdr:nvSpPr>
      <xdr:spPr>
        <a:xfrm>
          <a:off x="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Rectangle 71"/>
        <xdr:cNvSpPr>
          <a:spLocks/>
        </xdr:cNvSpPr>
      </xdr:nvSpPr>
      <xdr:spPr>
        <a:xfrm>
          <a:off x="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Rectangle 72"/>
        <xdr:cNvSpPr>
          <a:spLocks/>
        </xdr:cNvSpPr>
      </xdr:nvSpPr>
      <xdr:spPr>
        <a:xfrm>
          <a:off x="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Rectangle 73"/>
        <xdr:cNvSpPr>
          <a:spLocks/>
        </xdr:cNvSpPr>
      </xdr:nvSpPr>
      <xdr:spPr>
        <a:xfrm>
          <a:off x="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Rectangle 74"/>
        <xdr:cNvSpPr>
          <a:spLocks/>
        </xdr:cNvSpPr>
      </xdr:nvSpPr>
      <xdr:spPr>
        <a:xfrm>
          <a:off x="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Rectangle 75"/>
        <xdr:cNvSpPr>
          <a:spLocks/>
        </xdr:cNvSpPr>
      </xdr:nvSpPr>
      <xdr:spPr>
        <a:xfrm>
          <a:off x="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Rectangle 76"/>
        <xdr:cNvSpPr>
          <a:spLocks/>
        </xdr:cNvSpPr>
      </xdr:nvSpPr>
      <xdr:spPr>
        <a:xfrm>
          <a:off x="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Rectangle 77"/>
        <xdr:cNvSpPr>
          <a:spLocks/>
        </xdr:cNvSpPr>
      </xdr:nvSpPr>
      <xdr:spPr>
        <a:xfrm>
          <a:off x="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Rectangle 78"/>
        <xdr:cNvSpPr>
          <a:spLocks/>
        </xdr:cNvSpPr>
      </xdr:nvSpPr>
      <xdr:spPr>
        <a:xfrm>
          <a:off x="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Rectangle 79"/>
        <xdr:cNvSpPr>
          <a:spLocks/>
        </xdr:cNvSpPr>
      </xdr:nvSpPr>
      <xdr:spPr>
        <a:xfrm>
          <a:off x="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Rectangle 80"/>
        <xdr:cNvSpPr>
          <a:spLocks/>
        </xdr:cNvSpPr>
      </xdr:nvSpPr>
      <xdr:spPr>
        <a:xfrm>
          <a:off x="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Rectangle 81"/>
        <xdr:cNvSpPr>
          <a:spLocks/>
        </xdr:cNvSpPr>
      </xdr:nvSpPr>
      <xdr:spPr>
        <a:xfrm>
          <a:off x="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Rectangle 82"/>
        <xdr:cNvSpPr>
          <a:spLocks/>
        </xdr:cNvSpPr>
      </xdr:nvSpPr>
      <xdr:spPr>
        <a:xfrm>
          <a:off x="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0" name="Rectangle 83"/>
        <xdr:cNvSpPr>
          <a:spLocks/>
        </xdr:cNvSpPr>
      </xdr:nvSpPr>
      <xdr:spPr>
        <a:xfrm>
          <a:off x="409575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1" name="Rectangle 84"/>
        <xdr:cNvSpPr>
          <a:spLocks/>
        </xdr:cNvSpPr>
      </xdr:nvSpPr>
      <xdr:spPr>
        <a:xfrm>
          <a:off x="409575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2" name="Rectangle 85"/>
        <xdr:cNvSpPr>
          <a:spLocks/>
        </xdr:cNvSpPr>
      </xdr:nvSpPr>
      <xdr:spPr>
        <a:xfrm>
          <a:off x="409575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3" name="Rectangle 86"/>
        <xdr:cNvSpPr>
          <a:spLocks/>
        </xdr:cNvSpPr>
      </xdr:nvSpPr>
      <xdr:spPr>
        <a:xfrm>
          <a:off x="409575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4" name="Rectangle 87"/>
        <xdr:cNvSpPr>
          <a:spLocks/>
        </xdr:cNvSpPr>
      </xdr:nvSpPr>
      <xdr:spPr>
        <a:xfrm>
          <a:off x="409575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5" name="Rectangle 88"/>
        <xdr:cNvSpPr>
          <a:spLocks/>
        </xdr:cNvSpPr>
      </xdr:nvSpPr>
      <xdr:spPr>
        <a:xfrm>
          <a:off x="409575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6" name="Rectangle 89"/>
        <xdr:cNvSpPr>
          <a:spLocks/>
        </xdr:cNvSpPr>
      </xdr:nvSpPr>
      <xdr:spPr>
        <a:xfrm>
          <a:off x="409575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7" name="Rectangle 90"/>
        <xdr:cNvSpPr>
          <a:spLocks/>
        </xdr:cNvSpPr>
      </xdr:nvSpPr>
      <xdr:spPr>
        <a:xfrm>
          <a:off x="409575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8" name="Rectangle 91"/>
        <xdr:cNvSpPr>
          <a:spLocks/>
        </xdr:cNvSpPr>
      </xdr:nvSpPr>
      <xdr:spPr>
        <a:xfrm>
          <a:off x="409575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19050</xdr:rowOff>
    </xdr:from>
    <xdr:to>
      <xdr:col>6</xdr:col>
      <xdr:colOff>9525</xdr:colOff>
      <xdr:row>42</xdr:row>
      <xdr:rowOff>19050</xdr:rowOff>
    </xdr:to>
    <xdr:sp>
      <xdr:nvSpPr>
        <xdr:cNvPr id="89" name="Line 93"/>
        <xdr:cNvSpPr>
          <a:spLocks/>
        </xdr:cNvSpPr>
      </xdr:nvSpPr>
      <xdr:spPr>
        <a:xfrm>
          <a:off x="0" y="8553450"/>
          <a:ext cx="62960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90" name="Line 95"/>
        <xdr:cNvSpPr>
          <a:spLocks/>
        </xdr:cNvSpPr>
      </xdr:nvSpPr>
      <xdr:spPr>
        <a:xfrm>
          <a:off x="5267325" y="1733550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43</xdr:row>
      <xdr:rowOff>0</xdr:rowOff>
    </xdr:from>
    <xdr:to>
      <xdr:col>6</xdr:col>
      <xdr:colOff>28575</xdr:colOff>
      <xdr:row>43</xdr:row>
      <xdr:rowOff>0</xdr:rowOff>
    </xdr:to>
    <xdr:sp>
      <xdr:nvSpPr>
        <xdr:cNvPr id="91" name="Line 96"/>
        <xdr:cNvSpPr>
          <a:spLocks/>
        </xdr:cNvSpPr>
      </xdr:nvSpPr>
      <xdr:spPr>
        <a:xfrm>
          <a:off x="5334000" y="8696325"/>
          <a:ext cx="9810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24</xdr:row>
      <xdr:rowOff>0</xdr:rowOff>
    </xdr:from>
    <xdr:to>
      <xdr:col>6</xdr:col>
      <xdr:colOff>76200</xdr:colOff>
      <xdr:row>24</xdr:row>
      <xdr:rowOff>0</xdr:rowOff>
    </xdr:to>
    <xdr:sp>
      <xdr:nvSpPr>
        <xdr:cNvPr id="92" name="Line 97"/>
        <xdr:cNvSpPr>
          <a:spLocks/>
        </xdr:cNvSpPr>
      </xdr:nvSpPr>
      <xdr:spPr>
        <a:xfrm>
          <a:off x="5267325" y="5029200"/>
          <a:ext cx="10953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43</xdr:row>
      <xdr:rowOff>0</xdr:rowOff>
    </xdr:from>
    <xdr:to>
      <xdr:col>5</xdr:col>
      <xdr:colOff>504825</xdr:colOff>
      <xdr:row>43</xdr:row>
      <xdr:rowOff>0</xdr:rowOff>
    </xdr:to>
    <xdr:sp>
      <xdr:nvSpPr>
        <xdr:cNvPr id="93" name="Line 98"/>
        <xdr:cNvSpPr>
          <a:spLocks/>
        </xdr:cNvSpPr>
      </xdr:nvSpPr>
      <xdr:spPr>
        <a:xfrm>
          <a:off x="5334000" y="8696325"/>
          <a:ext cx="9429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591050" y="0"/>
          <a:ext cx="1924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591050" y="0"/>
          <a:ext cx="1924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591050" y="0"/>
          <a:ext cx="1924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591050" y="0"/>
          <a:ext cx="1924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591050" y="0"/>
          <a:ext cx="1924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591050" y="0"/>
          <a:ext cx="1924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591050" y="0"/>
          <a:ext cx="1924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591050" y="0"/>
          <a:ext cx="1924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591050" y="0"/>
          <a:ext cx="1924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591050" y="0"/>
          <a:ext cx="1924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591050" y="0"/>
          <a:ext cx="1924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591050" y="0"/>
          <a:ext cx="1924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591050" y="0"/>
          <a:ext cx="1924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591050" y="0"/>
          <a:ext cx="1924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591050" y="0"/>
          <a:ext cx="1924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591050" y="0"/>
          <a:ext cx="1924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591050" y="0"/>
          <a:ext cx="1924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4591050" y="0"/>
          <a:ext cx="1924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4591050" y="0"/>
          <a:ext cx="1924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4591050" y="0"/>
          <a:ext cx="1924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4591050" y="0"/>
          <a:ext cx="1924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4591050" y="0"/>
          <a:ext cx="1924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25" name="Line 25"/>
        <xdr:cNvSpPr>
          <a:spLocks/>
        </xdr:cNvSpPr>
      </xdr:nvSpPr>
      <xdr:spPr>
        <a:xfrm>
          <a:off x="9525" y="8220075"/>
          <a:ext cx="63246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Rectangle 27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Rectangle 28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29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30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31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32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33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34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35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Rectangle 36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Rectangle 37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Rectangle 38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Rectangle 39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Rectangle 40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Rectangle 41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Rectangle 42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Rectangle 43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Rectangle 44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Rectangle 45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Rectangle 46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Rectangle 47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Rectangle 48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Rectangle 49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Rectangle 50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Rectangle 51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Rectangle 52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Rectangle 53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Rectangle 54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Rectangle 55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Rectangle 56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Rectangle 57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Rectangle 58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Rectangle 59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Rectangle 60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Rectangle 61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Rectangle 62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Rectangle 63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Rectangle 64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Rectangle 65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Rectangle 66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Rectangle 67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Rectangle 68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Rectangle 69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Rectangle 70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Rectangle 71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Rectangle 72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Rectangle 73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Rectangle 74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Rectangle 75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Rectangle 76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Rectangle 77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Rectangle 78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Rectangle 79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Rectangle 80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Rectangle 81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Rectangle 82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Rectangle 83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Rectangle 84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Rectangle 85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Rectangle 86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Rectangle 87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" name="Rectangle 88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Rectangle 89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" name="Rectangle 90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" name="Rectangle 91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" name="Rectangle 92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" name="Rectangle 93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" name="Rectangle 94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" name="Rectangle 95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Rectangle 96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" name="Rectangle 97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" name="Rectangle 98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" name="Rectangle 99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" name="Rectangle 100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" name="Rectangle 101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" name="Rectangle 102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" name="Rectangle 103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" name="Rectangle 104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" name="Rectangle 105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" name="Rectangle 106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" name="Rectangle 107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" name="Rectangle 108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" name="Rectangle 109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" name="Rectangle 110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" name="Rectangle 111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" name="Rectangle 112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" name="Rectangle 113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" name="Rectangle 114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" name="Rectangle 115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" name="Rectangle 116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" name="Rectangle 117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" name="Rectangle 118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" name="Rectangle 119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" name="Rectangle 120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" name="Rectangle 121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" name="Rectangle 122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" name="Rectangle 123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" name="Rectangle 124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" name="Rectangle 125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" name="Rectangle 126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" name="Rectangle 127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" name="Rectangle 128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" name="Rectangle 129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" name="Rectangle 130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" name="Rectangle 131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" name="Rectangle 132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" name="Rectangle 133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" name="Rectangle 134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" name="Rectangle 135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" name="Rectangle 136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" name="Rectangle 137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" name="Rectangle 138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" name="Rectangle 139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" name="Rectangle 140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" name="Rectangle 141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" name="Rectangle 142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" name="Rectangle 143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" name="Rectangle 144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" name="Rectangle 145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" name="Rectangle 146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" name="Rectangle 147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" name="Rectangle 148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" name="Rectangle 149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" name="Rectangle 150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" name="Rectangle 151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" name="Rectangle 152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" name="Rectangle 153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" name="Rectangle 154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" name="Rectangle 155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" name="Rectangle 156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" name="Rectangle 157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" name="Rectangle 158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" name="Rectangle 159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" name="Rectangle 160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" name="Rectangle 161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" name="Rectangle 162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" name="Rectangle 163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" name="Rectangle 164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" name="Rectangle 165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" name="Rectangle 166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" name="Rectangle 167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" name="Rectangle 168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" name="Rectangle 169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" name="Rectangle 170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" name="Rectangle 171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" name="Rectangle 172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" name="Rectangle 173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" name="Rectangle 174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" name="Rectangle 175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" name="Rectangle 176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" name="Rectangle 177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" name="Rectangle 178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" name="Rectangle 179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" name="Rectangle 180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" name="Rectangle 181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" name="Rectangle 182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" name="Rectangle 183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" name="Rectangle 184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" name="Rectangle 185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" name="Rectangle 186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" name="Rectangle 187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" name="Rectangle 188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" name="Rectangle 189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" name="Rectangle 190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" name="Rectangle 191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" name="Rectangle 192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" name="Rectangle 193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" name="Rectangle 194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" name="Rectangle 195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" name="Rectangle 196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" name="Rectangle 197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" name="Rectangle 198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" name="Rectangle 199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" name="Rectangle 200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" name="Rectangle 201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" name="Rectangle 202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" name="Rectangle 203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" name="Rectangle 204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" name="Rectangle 205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5" name="Rectangle 206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6" name="Rectangle 207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7" name="Rectangle 208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8" name="Rectangle 209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9" name="Rectangle 210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0" name="Rectangle 211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1" name="Rectangle 212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2" name="Rectangle 213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3" name="Rectangle 214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4" name="Rectangle 215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5" name="Rectangle 216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6" name="Rectangle 217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7" name="Rectangle 218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8" name="Rectangle 219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9" name="Rectangle 220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0" name="Rectangle 221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1" name="Rectangle 222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2" name="Rectangle 223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3" name="Rectangle 224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4" name="Rectangle 225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5" name="Rectangle 226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6" name="Rectangle 227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7" name="Rectangle 228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8" name="Rectangle 229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9" name="Rectangle 230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0" name="Rectangle 231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1" name="Rectangle 232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2" name="Rectangle 233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3" name="Rectangle 234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4" name="Rectangle 235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5" name="Rectangle 236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6" name="Rectangle 237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7" name="Rectangle 238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8" name="Rectangle 239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9" name="Rectangle 240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0" name="Rectangle 241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1" name="Rectangle 242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2" name="Rectangle 243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3" name="Rectangle 244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4" name="Rectangle 245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5" name="Rectangle 246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6" name="Rectangle 247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7" name="Rectangle 248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8" name="Rectangle 249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9" name="Rectangle 250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0" name="Rectangle 251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1" name="Rectangle 252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2" name="Rectangle 253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3" name="Rectangle 254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4" name="Rectangle 255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5" name="Rectangle 256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6" name="Rectangle 257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7" name="Rectangle 258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8" name="Rectangle 259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9" name="Rectangle 260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0" name="Rectangle 261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1" name="Rectangle 262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2" name="Rectangle 263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3" name="Rectangle 264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" name="Rectangle 104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" name="Rectangle 105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" name="Rectangle 106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" name="Rectangle 107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" name="Rectangle 108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" name="Rectangle 109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" name="Rectangle 110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" name="Rectangle 111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" name="Rectangle 112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" name="Rectangle 113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" name="Rectangle 114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" name="Rectangle 116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" name="Rectangle 117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" name="Rectangle 118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" name="Rectangle 119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" name="Rectangle 120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" name="Rectangle 121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" name="Rectangle 122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" name="Rectangle 123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" name="Rectangle 124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" name="Rectangle 125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" name="Rectangle 126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" name="Rectangle 127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" name="Rectangle 128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" name="Rectangle 129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" name="Rectangle 130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" name="Rectangle 131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" name="Rectangle 132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" name="Rectangle 133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" name="Rectangle 134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" name="Rectangle 135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" name="Rectangle 136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" name="Rectangle 137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" name="Rectangle 138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" name="Rectangle 139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" name="Rectangle 140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" name="Rectangle 141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" name="Rectangle 142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" name="Rectangle 143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" name="Rectangle 144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145" name="Rectangle 145"/>
        <xdr:cNvSpPr>
          <a:spLocks/>
        </xdr:cNvSpPr>
      </xdr:nvSpPr>
      <xdr:spPr>
        <a:xfrm>
          <a:off x="0" y="0"/>
          <a:ext cx="2562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" name="Rectangle 146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" name="Rectangle 147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" name="Rectangle 148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" name="Rectangle 149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" name="Rectangle 150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" name="Rectangle 151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" name="Rectangle 152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" name="Rectangle 153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" name="Rectangle 154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" name="Rectangle 155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" name="Rectangle 156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" name="Rectangle 157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" name="Rectangle 158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" name="Rectangle 159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" name="Rectangle 160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" name="Rectangle 161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" name="Rectangle 162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" name="Rectangle 163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" name="Rectangle 164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" name="Rectangle 165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" name="Rectangle 166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" name="Rectangle 167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" name="Rectangle 168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" name="Rectangle 169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" name="Rectangle 170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" name="Rectangle 171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" name="Rectangle 172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" name="Rectangle 173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" name="Rectangle 174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" name="Rectangle 175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" name="Rectangle 176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" name="Rectangle 177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" name="Rectangle 178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" name="Rectangle 179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" name="Rectangle 180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" name="Rectangle 181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" name="Rectangle 182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" name="Rectangle 183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" name="Rectangle 184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" name="Rectangle 185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" name="Rectangle 186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" name="Rectangle 187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" name="Rectangle 188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" name="Rectangle 189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" name="Rectangle 190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" name="Rectangle 191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" name="Rectangle 192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" name="Rectangle 193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" name="Rectangle 194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" name="Rectangle 195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" name="Rectangle 196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" name="Rectangle 197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98" name="Rectangle 198"/>
        <xdr:cNvSpPr>
          <a:spLocks/>
        </xdr:cNvSpPr>
      </xdr:nvSpPr>
      <xdr:spPr>
        <a:xfrm>
          <a:off x="3590925" y="0"/>
          <a:ext cx="3048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" name="Rectangle 199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" name="Rectangle 200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" name="Rectangle 201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" name="Rectangle 202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" name="Rectangle 203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" name="Rectangle 204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5" name="Rectangle 205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6" name="Rectangle 206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7" name="Rectangle 207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8" name="Rectangle 208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9" name="Rectangle 209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0" name="Rectangle 210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1" name="Rectangle 211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2" name="Rectangle 212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3" name="Rectangle 213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4" name="Rectangle 214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5" name="Rectangle 215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6" name="Rectangle 216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7" name="Rectangle 217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8" name="Rectangle 218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9" name="Rectangle 219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0" name="Rectangle 220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1" name="Rectangle 221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2" name="Rectangle 222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3" name="Rectangle 223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4" name="Rectangle 224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5" name="Rectangle 225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6" name="Rectangle 226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7" name="Rectangle 227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8" name="Rectangle 228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9" name="Rectangle 229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0" name="Rectangle 230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1" name="Rectangle 231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2" name="Rectangle 232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3" name="Rectangle 233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4" name="Rectangle 234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5" name="Rectangle 235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6" name="Rectangle 236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7" name="Rectangle 237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8" name="Rectangle 238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9" name="Rectangle 239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0" name="Rectangle 240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1" name="Rectangle 241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2" name="Rectangle 242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3" name="Rectangle 243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4" name="Rectangle 244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5" name="Rectangle 245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6" name="Rectangle 246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7" name="Rectangle 247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8" name="Rectangle 248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9" name="Rectangle 249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0" name="Rectangle 250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1" name="Rectangle 251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2" name="Rectangle 252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3" name="Rectangle 253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4" name="Rectangle 254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5" name="Rectangle 255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6" name="Rectangle 256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7" name="Rectangle 257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8" name="Rectangle 258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9" name="Rectangle 259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0" name="Rectangle 260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1" name="Rectangle 261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2" name="Rectangle 262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3" name="Rectangle 263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4" name="Rectangle 264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5" name="Rectangle 265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6" name="Rectangle 266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7" name="Rectangle 267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8" name="Rectangle 268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9" name="Rectangle 269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0" name="Rectangle 270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1" name="Rectangle 271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2" name="Rectangle 272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3" name="Rectangle 273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4" name="Rectangle 274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5" name="Rectangle 275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6" name="Rectangle 276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7" name="Rectangle 277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8" name="Rectangle 278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9" name="Rectangle 279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0" name="Rectangle 280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1" name="Rectangle 281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2" name="Rectangle 282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3" name="Rectangle 283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4" name="Rectangle 284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5" name="Rectangle 285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6" name="Rectangle 286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7" name="Rectangle 287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8" name="Rectangle 288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9" name="Rectangle 289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0" name="Rectangle 290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1" name="Rectangle 291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2" name="Rectangle 292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3" name="Rectangle 293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4" name="Rectangle 294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5" name="Rectangle 295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6" name="Rectangle 296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7" name="Rectangle 297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8" name="Rectangle 298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9" name="Rectangle 299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0" name="Rectangle 300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1" name="Rectangle 301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2" name="Rectangle 302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3" name="Rectangle 303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4" name="Rectangle 304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5" name="Rectangle 305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6" name="Rectangle 306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7" name="Rectangle 307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8" name="Rectangle 308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9" name="Rectangle 309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0" name="Rectangle 310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1" name="Rectangle 311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2" name="Rectangle 312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3" name="Rectangle 313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4" name="Rectangle 314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5" name="Rectangle 315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6" name="Rectangle 316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7" name="Rectangle 317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8" name="Rectangle 318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9" name="Rectangle 319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0" name="Rectangle 320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1" name="Rectangle 321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2" name="Rectangle 322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3" name="Rectangle 323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4" name="Rectangle 324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5" name="Rectangle 325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6" name="Rectangle 326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7" name="Rectangle 327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8" name="Rectangle 328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9" name="Rectangle 329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0" name="Rectangle 330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1" name="Rectangle 331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2" name="Rectangle 332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3" name="Rectangle 333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4" name="Rectangle 334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5" name="Rectangle 335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6" name="Rectangle 336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7" name="Rectangle 337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8" name="Rectangle 338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9" name="Rectangle 339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0" name="Rectangle 340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1" name="Rectangle 341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2" name="Rectangle 342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343" name="Rectangle 343"/>
        <xdr:cNvSpPr>
          <a:spLocks/>
        </xdr:cNvSpPr>
      </xdr:nvSpPr>
      <xdr:spPr>
        <a:xfrm>
          <a:off x="0" y="0"/>
          <a:ext cx="2562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4" name="Rectangle 344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5" name="Rectangle 345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6" name="Rectangle 346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7" name="Rectangle 347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8" name="Rectangle 348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9" name="Rectangle 349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0" name="Rectangle 350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1" name="Rectangle 351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2" name="Rectangle 352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3" name="Rectangle 353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4" name="Rectangle 354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5" name="Rectangle 355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6" name="Rectangle 356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7" name="Rectangle 357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8" name="Rectangle 358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9" name="Rectangle 359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0" name="Rectangle 360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1" name="Rectangle 361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2" name="Rectangle 362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3" name="Rectangle 363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4" name="Rectangle 364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5" name="Rectangle 365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6" name="Rectangle 366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7" name="Rectangle 367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8" name="Rectangle 368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9" name="Rectangle 369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0" name="Rectangle 370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1" name="Rectangle 371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2" name="Rectangle 372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3" name="Rectangle 373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4" name="Rectangle 374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5" name="Rectangle 375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6" name="Rectangle 376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7" name="Rectangle 377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8" name="Rectangle 378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9" name="Rectangle 379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0" name="Rectangle 380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1" name="Rectangle 381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2" name="Rectangle 382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3" name="Rectangle 383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4" name="Rectangle 384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5" name="Rectangle 385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6" name="Rectangle 386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7" name="Rectangle 387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8" name="Rectangle 388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9" name="Rectangle 389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0" name="Rectangle 390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1" name="Rectangle 391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2" name="Rectangle 392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3" name="Rectangle 393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4" name="Rectangle 394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5" name="Rectangle 395"/>
        <xdr:cNvSpPr>
          <a:spLocks/>
        </xdr:cNvSpPr>
      </xdr:nvSpPr>
      <xdr:spPr>
        <a:xfrm>
          <a:off x="0" y="0"/>
          <a:ext cx="1514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0</xdr:rowOff>
    </xdr:from>
    <xdr:to>
      <xdr:col>16</xdr:col>
      <xdr:colOff>466725</xdr:colOff>
      <xdr:row>26</xdr:row>
      <xdr:rowOff>0</xdr:rowOff>
    </xdr:to>
    <xdr:sp>
      <xdr:nvSpPr>
        <xdr:cNvPr id="396" name="Line 396"/>
        <xdr:cNvSpPr>
          <a:spLocks/>
        </xdr:cNvSpPr>
      </xdr:nvSpPr>
      <xdr:spPr>
        <a:xfrm>
          <a:off x="9525" y="6353175"/>
          <a:ext cx="75819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6</xdr:row>
      <xdr:rowOff>295275</xdr:rowOff>
    </xdr:from>
    <xdr:to>
      <xdr:col>9</xdr:col>
      <xdr:colOff>0</xdr:colOff>
      <xdr:row>6</xdr:row>
      <xdr:rowOff>295275</xdr:rowOff>
    </xdr:to>
    <xdr:sp>
      <xdr:nvSpPr>
        <xdr:cNvPr id="397" name="Line 398"/>
        <xdr:cNvSpPr>
          <a:spLocks/>
        </xdr:cNvSpPr>
      </xdr:nvSpPr>
      <xdr:spPr>
        <a:xfrm>
          <a:off x="3667125" y="164782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276225</xdr:rowOff>
    </xdr:from>
    <xdr:to>
      <xdr:col>15</xdr:col>
      <xdr:colOff>0</xdr:colOff>
      <xdr:row>6</xdr:row>
      <xdr:rowOff>276225</xdr:rowOff>
    </xdr:to>
    <xdr:sp>
      <xdr:nvSpPr>
        <xdr:cNvPr id="398" name="Line 399"/>
        <xdr:cNvSpPr>
          <a:spLocks/>
        </xdr:cNvSpPr>
      </xdr:nvSpPr>
      <xdr:spPr>
        <a:xfrm>
          <a:off x="6638925" y="16287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285750</xdr:rowOff>
    </xdr:from>
    <xdr:to>
      <xdr:col>15</xdr:col>
      <xdr:colOff>0</xdr:colOff>
      <xdr:row>6</xdr:row>
      <xdr:rowOff>285750</xdr:rowOff>
    </xdr:to>
    <xdr:sp>
      <xdr:nvSpPr>
        <xdr:cNvPr id="399" name="Line 400"/>
        <xdr:cNvSpPr>
          <a:spLocks/>
        </xdr:cNvSpPr>
      </xdr:nvSpPr>
      <xdr:spPr>
        <a:xfrm>
          <a:off x="6638925" y="1638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285750</xdr:rowOff>
    </xdr:from>
    <xdr:to>
      <xdr:col>4</xdr:col>
      <xdr:colOff>0</xdr:colOff>
      <xdr:row>6</xdr:row>
      <xdr:rowOff>285750</xdr:rowOff>
    </xdr:to>
    <xdr:sp>
      <xdr:nvSpPr>
        <xdr:cNvPr id="400" name="Line 401"/>
        <xdr:cNvSpPr>
          <a:spLocks/>
        </xdr:cNvSpPr>
      </xdr:nvSpPr>
      <xdr:spPr>
        <a:xfrm>
          <a:off x="2552700" y="1638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6</xdr:row>
      <xdr:rowOff>295275</xdr:rowOff>
    </xdr:from>
    <xdr:to>
      <xdr:col>15</xdr:col>
      <xdr:colOff>28575</xdr:colOff>
      <xdr:row>6</xdr:row>
      <xdr:rowOff>295275</xdr:rowOff>
    </xdr:to>
    <xdr:sp>
      <xdr:nvSpPr>
        <xdr:cNvPr id="401" name="Line 402"/>
        <xdr:cNvSpPr>
          <a:spLocks/>
        </xdr:cNvSpPr>
      </xdr:nvSpPr>
      <xdr:spPr>
        <a:xfrm>
          <a:off x="5772150" y="164782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285750</xdr:rowOff>
    </xdr:from>
    <xdr:to>
      <xdr:col>15</xdr:col>
      <xdr:colOff>0</xdr:colOff>
      <xdr:row>6</xdr:row>
      <xdr:rowOff>285750</xdr:rowOff>
    </xdr:to>
    <xdr:sp>
      <xdr:nvSpPr>
        <xdr:cNvPr id="402" name="Line 403"/>
        <xdr:cNvSpPr>
          <a:spLocks/>
        </xdr:cNvSpPr>
      </xdr:nvSpPr>
      <xdr:spPr>
        <a:xfrm>
          <a:off x="6638925" y="1638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>
      <xdr:nvSpPr>
        <xdr:cNvPr id="403" name="Line 404"/>
        <xdr:cNvSpPr>
          <a:spLocks/>
        </xdr:cNvSpPr>
      </xdr:nvSpPr>
      <xdr:spPr>
        <a:xfrm>
          <a:off x="6638925" y="66103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>
      <xdr:nvSpPr>
        <xdr:cNvPr id="404" name="Line 405"/>
        <xdr:cNvSpPr>
          <a:spLocks/>
        </xdr:cNvSpPr>
      </xdr:nvSpPr>
      <xdr:spPr>
        <a:xfrm>
          <a:off x="6638925" y="66103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405" name="Line 406"/>
        <xdr:cNvSpPr>
          <a:spLocks/>
        </xdr:cNvSpPr>
      </xdr:nvSpPr>
      <xdr:spPr>
        <a:xfrm>
          <a:off x="2552700" y="66103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>
      <xdr:nvSpPr>
        <xdr:cNvPr id="406" name="Line 407"/>
        <xdr:cNvSpPr>
          <a:spLocks/>
        </xdr:cNvSpPr>
      </xdr:nvSpPr>
      <xdr:spPr>
        <a:xfrm>
          <a:off x="6638925" y="66103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13</xdr:row>
      <xdr:rowOff>295275</xdr:rowOff>
    </xdr:from>
    <xdr:to>
      <xdr:col>6</xdr:col>
      <xdr:colOff>0</xdr:colOff>
      <xdr:row>13</xdr:row>
      <xdr:rowOff>295275</xdr:rowOff>
    </xdr:to>
    <xdr:sp>
      <xdr:nvSpPr>
        <xdr:cNvPr id="407" name="Line 408"/>
        <xdr:cNvSpPr>
          <a:spLocks/>
        </xdr:cNvSpPr>
      </xdr:nvSpPr>
      <xdr:spPr>
        <a:xfrm>
          <a:off x="2590800" y="3362325"/>
          <a:ext cx="9334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13</xdr:row>
      <xdr:rowOff>295275</xdr:rowOff>
    </xdr:from>
    <xdr:to>
      <xdr:col>9</xdr:col>
      <xdr:colOff>0</xdr:colOff>
      <xdr:row>13</xdr:row>
      <xdr:rowOff>295275</xdr:rowOff>
    </xdr:to>
    <xdr:sp>
      <xdr:nvSpPr>
        <xdr:cNvPr id="408" name="Line 409"/>
        <xdr:cNvSpPr>
          <a:spLocks/>
        </xdr:cNvSpPr>
      </xdr:nvSpPr>
      <xdr:spPr>
        <a:xfrm>
          <a:off x="3629025" y="3362325"/>
          <a:ext cx="9334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276225</xdr:rowOff>
    </xdr:from>
    <xdr:to>
      <xdr:col>15</xdr:col>
      <xdr:colOff>0</xdr:colOff>
      <xdr:row>13</xdr:row>
      <xdr:rowOff>276225</xdr:rowOff>
    </xdr:to>
    <xdr:sp>
      <xdr:nvSpPr>
        <xdr:cNvPr id="409" name="Line 410"/>
        <xdr:cNvSpPr>
          <a:spLocks/>
        </xdr:cNvSpPr>
      </xdr:nvSpPr>
      <xdr:spPr>
        <a:xfrm>
          <a:off x="6638925" y="33432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285750</xdr:rowOff>
    </xdr:from>
    <xdr:to>
      <xdr:col>15</xdr:col>
      <xdr:colOff>0</xdr:colOff>
      <xdr:row>13</xdr:row>
      <xdr:rowOff>285750</xdr:rowOff>
    </xdr:to>
    <xdr:sp>
      <xdr:nvSpPr>
        <xdr:cNvPr id="410" name="Line 411"/>
        <xdr:cNvSpPr>
          <a:spLocks/>
        </xdr:cNvSpPr>
      </xdr:nvSpPr>
      <xdr:spPr>
        <a:xfrm>
          <a:off x="6638925" y="33528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276225</xdr:rowOff>
    </xdr:from>
    <xdr:to>
      <xdr:col>4</xdr:col>
      <xdr:colOff>0</xdr:colOff>
      <xdr:row>13</xdr:row>
      <xdr:rowOff>276225</xdr:rowOff>
    </xdr:to>
    <xdr:sp>
      <xdr:nvSpPr>
        <xdr:cNvPr id="411" name="Line 412"/>
        <xdr:cNvSpPr>
          <a:spLocks/>
        </xdr:cNvSpPr>
      </xdr:nvSpPr>
      <xdr:spPr>
        <a:xfrm>
          <a:off x="2552700" y="33432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295275</xdr:rowOff>
    </xdr:from>
    <xdr:to>
      <xdr:col>3</xdr:col>
      <xdr:colOff>0</xdr:colOff>
      <xdr:row>13</xdr:row>
      <xdr:rowOff>295275</xdr:rowOff>
    </xdr:to>
    <xdr:sp>
      <xdr:nvSpPr>
        <xdr:cNvPr id="412" name="Line 413"/>
        <xdr:cNvSpPr>
          <a:spLocks/>
        </xdr:cNvSpPr>
      </xdr:nvSpPr>
      <xdr:spPr>
        <a:xfrm>
          <a:off x="1552575" y="3362325"/>
          <a:ext cx="9334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13</xdr:row>
      <xdr:rowOff>295275</xdr:rowOff>
    </xdr:from>
    <xdr:to>
      <xdr:col>15</xdr:col>
      <xdr:colOff>9525</xdr:colOff>
      <xdr:row>13</xdr:row>
      <xdr:rowOff>295275</xdr:rowOff>
    </xdr:to>
    <xdr:sp>
      <xdr:nvSpPr>
        <xdr:cNvPr id="413" name="Line 414"/>
        <xdr:cNvSpPr>
          <a:spLocks/>
        </xdr:cNvSpPr>
      </xdr:nvSpPr>
      <xdr:spPr>
        <a:xfrm flipV="1">
          <a:off x="5715000" y="3362325"/>
          <a:ext cx="9334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285750</xdr:rowOff>
    </xdr:from>
    <xdr:to>
      <xdr:col>15</xdr:col>
      <xdr:colOff>0</xdr:colOff>
      <xdr:row>13</xdr:row>
      <xdr:rowOff>285750</xdr:rowOff>
    </xdr:to>
    <xdr:sp>
      <xdr:nvSpPr>
        <xdr:cNvPr id="414" name="Line 415"/>
        <xdr:cNvSpPr>
          <a:spLocks/>
        </xdr:cNvSpPr>
      </xdr:nvSpPr>
      <xdr:spPr>
        <a:xfrm>
          <a:off x="6638925" y="33528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276225</xdr:rowOff>
    </xdr:from>
    <xdr:to>
      <xdr:col>15</xdr:col>
      <xdr:colOff>0</xdr:colOff>
      <xdr:row>18</xdr:row>
      <xdr:rowOff>276225</xdr:rowOff>
    </xdr:to>
    <xdr:sp>
      <xdr:nvSpPr>
        <xdr:cNvPr id="415" name="Line 416"/>
        <xdr:cNvSpPr>
          <a:spLocks/>
        </xdr:cNvSpPr>
      </xdr:nvSpPr>
      <xdr:spPr>
        <a:xfrm>
          <a:off x="6638925" y="45529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285750</xdr:rowOff>
    </xdr:from>
    <xdr:to>
      <xdr:col>15</xdr:col>
      <xdr:colOff>0</xdr:colOff>
      <xdr:row>18</xdr:row>
      <xdr:rowOff>285750</xdr:rowOff>
    </xdr:to>
    <xdr:sp>
      <xdr:nvSpPr>
        <xdr:cNvPr id="416" name="Line 417"/>
        <xdr:cNvSpPr>
          <a:spLocks/>
        </xdr:cNvSpPr>
      </xdr:nvSpPr>
      <xdr:spPr>
        <a:xfrm>
          <a:off x="6638925" y="45624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276225</xdr:rowOff>
    </xdr:from>
    <xdr:to>
      <xdr:col>4</xdr:col>
      <xdr:colOff>0</xdr:colOff>
      <xdr:row>18</xdr:row>
      <xdr:rowOff>276225</xdr:rowOff>
    </xdr:to>
    <xdr:sp>
      <xdr:nvSpPr>
        <xdr:cNvPr id="417" name="Line 418"/>
        <xdr:cNvSpPr>
          <a:spLocks/>
        </xdr:cNvSpPr>
      </xdr:nvSpPr>
      <xdr:spPr>
        <a:xfrm>
          <a:off x="2552700" y="45529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285750</xdr:rowOff>
    </xdr:from>
    <xdr:to>
      <xdr:col>15</xdr:col>
      <xdr:colOff>0</xdr:colOff>
      <xdr:row>18</xdr:row>
      <xdr:rowOff>285750</xdr:rowOff>
    </xdr:to>
    <xdr:sp>
      <xdr:nvSpPr>
        <xdr:cNvPr id="418" name="Line 419"/>
        <xdr:cNvSpPr>
          <a:spLocks/>
        </xdr:cNvSpPr>
      </xdr:nvSpPr>
      <xdr:spPr>
        <a:xfrm>
          <a:off x="6638925" y="45624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6</xdr:row>
      <xdr:rowOff>295275</xdr:rowOff>
    </xdr:from>
    <xdr:to>
      <xdr:col>12</xdr:col>
      <xdr:colOff>9525</xdr:colOff>
      <xdr:row>6</xdr:row>
      <xdr:rowOff>295275</xdr:rowOff>
    </xdr:to>
    <xdr:sp>
      <xdr:nvSpPr>
        <xdr:cNvPr id="419" name="Line 420"/>
        <xdr:cNvSpPr>
          <a:spLocks/>
        </xdr:cNvSpPr>
      </xdr:nvSpPr>
      <xdr:spPr>
        <a:xfrm>
          <a:off x="4714875" y="164782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13</xdr:row>
      <xdr:rowOff>295275</xdr:rowOff>
    </xdr:from>
    <xdr:to>
      <xdr:col>12</xdr:col>
      <xdr:colOff>0</xdr:colOff>
      <xdr:row>13</xdr:row>
      <xdr:rowOff>295275</xdr:rowOff>
    </xdr:to>
    <xdr:sp>
      <xdr:nvSpPr>
        <xdr:cNvPr id="420" name="Line 421"/>
        <xdr:cNvSpPr>
          <a:spLocks/>
        </xdr:cNvSpPr>
      </xdr:nvSpPr>
      <xdr:spPr>
        <a:xfrm>
          <a:off x="4667250" y="3362325"/>
          <a:ext cx="9334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6</xdr:row>
      <xdr:rowOff>295275</xdr:rowOff>
    </xdr:from>
    <xdr:to>
      <xdr:col>5</xdr:col>
      <xdr:colOff>476250</xdr:colOff>
      <xdr:row>6</xdr:row>
      <xdr:rowOff>295275</xdr:rowOff>
    </xdr:to>
    <xdr:sp>
      <xdr:nvSpPr>
        <xdr:cNvPr id="421" name="Line 422"/>
        <xdr:cNvSpPr>
          <a:spLocks/>
        </xdr:cNvSpPr>
      </xdr:nvSpPr>
      <xdr:spPr>
        <a:xfrm>
          <a:off x="2619375" y="164782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276225</xdr:rowOff>
    </xdr:from>
    <xdr:to>
      <xdr:col>4</xdr:col>
      <xdr:colOff>0</xdr:colOff>
      <xdr:row>6</xdr:row>
      <xdr:rowOff>276225</xdr:rowOff>
    </xdr:to>
    <xdr:sp>
      <xdr:nvSpPr>
        <xdr:cNvPr id="422" name="Line 423"/>
        <xdr:cNvSpPr>
          <a:spLocks/>
        </xdr:cNvSpPr>
      </xdr:nvSpPr>
      <xdr:spPr>
        <a:xfrm>
          <a:off x="2552700" y="16287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</xdr:row>
      <xdr:rowOff>295275</xdr:rowOff>
    </xdr:from>
    <xdr:to>
      <xdr:col>2</xdr:col>
      <xdr:colOff>466725</xdr:colOff>
      <xdr:row>6</xdr:row>
      <xdr:rowOff>295275</xdr:rowOff>
    </xdr:to>
    <xdr:sp>
      <xdr:nvSpPr>
        <xdr:cNvPr id="423" name="Line 424"/>
        <xdr:cNvSpPr>
          <a:spLocks/>
        </xdr:cNvSpPr>
      </xdr:nvSpPr>
      <xdr:spPr>
        <a:xfrm>
          <a:off x="1571625" y="164782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18</xdr:row>
      <xdr:rowOff>295275</xdr:rowOff>
    </xdr:from>
    <xdr:to>
      <xdr:col>5</xdr:col>
      <xdr:colOff>476250</xdr:colOff>
      <xdr:row>18</xdr:row>
      <xdr:rowOff>295275</xdr:rowOff>
    </xdr:to>
    <xdr:sp>
      <xdr:nvSpPr>
        <xdr:cNvPr id="424" name="Line 425"/>
        <xdr:cNvSpPr>
          <a:spLocks/>
        </xdr:cNvSpPr>
      </xdr:nvSpPr>
      <xdr:spPr>
        <a:xfrm>
          <a:off x="2619375" y="4572000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295275</xdr:rowOff>
    </xdr:from>
    <xdr:to>
      <xdr:col>8</xdr:col>
      <xdr:colOff>476250</xdr:colOff>
      <xdr:row>18</xdr:row>
      <xdr:rowOff>295275</xdr:rowOff>
    </xdr:to>
    <xdr:sp>
      <xdr:nvSpPr>
        <xdr:cNvPr id="425" name="Line 426"/>
        <xdr:cNvSpPr>
          <a:spLocks/>
        </xdr:cNvSpPr>
      </xdr:nvSpPr>
      <xdr:spPr>
        <a:xfrm>
          <a:off x="3657600" y="4572000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276225</xdr:rowOff>
    </xdr:from>
    <xdr:to>
      <xdr:col>4</xdr:col>
      <xdr:colOff>0</xdr:colOff>
      <xdr:row>18</xdr:row>
      <xdr:rowOff>276225</xdr:rowOff>
    </xdr:to>
    <xdr:sp>
      <xdr:nvSpPr>
        <xdr:cNvPr id="426" name="Line 427"/>
        <xdr:cNvSpPr>
          <a:spLocks/>
        </xdr:cNvSpPr>
      </xdr:nvSpPr>
      <xdr:spPr>
        <a:xfrm>
          <a:off x="2552700" y="45529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1485900</xdr:colOff>
      <xdr:row>18</xdr:row>
      <xdr:rowOff>295275</xdr:rowOff>
    </xdr:from>
    <xdr:to>
      <xdr:col>3</xdr:col>
      <xdr:colOff>0</xdr:colOff>
      <xdr:row>18</xdr:row>
      <xdr:rowOff>295275</xdr:rowOff>
    </xdr:to>
    <xdr:sp>
      <xdr:nvSpPr>
        <xdr:cNvPr id="427" name="Line 428"/>
        <xdr:cNvSpPr>
          <a:spLocks/>
        </xdr:cNvSpPr>
      </xdr:nvSpPr>
      <xdr:spPr>
        <a:xfrm>
          <a:off x="1485900" y="4572000"/>
          <a:ext cx="10001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18</xdr:row>
      <xdr:rowOff>295275</xdr:rowOff>
    </xdr:from>
    <xdr:to>
      <xdr:col>14</xdr:col>
      <xdr:colOff>476250</xdr:colOff>
      <xdr:row>18</xdr:row>
      <xdr:rowOff>295275</xdr:rowOff>
    </xdr:to>
    <xdr:sp>
      <xdr:nvSpPr>
        <xdr:cNvPr id="428" name="Line 429"/>
        <xdr:cNvSpPr>
          <a:spLocks/>
        </xdr:cNvSpPr>
      </xdr:nvSpPr>
      <xdr:spPr>
        <a:xfrm flipV="1">
          <a:off x="5734050" y="4572000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18</xdr:row>
      <xdr:rowOff>295275</xdr:rowOff>
    </xdr:from>
    <xdr:to>
      <xdr:col>12</xdr:col>
      <xdr:colOff>19050</xdr:colOff>
      <xdr:row>18</xdr:row>
      <xdr:rowOff>295275</xdr:rowOff>
    </xdr:to>
    <xdr:sp>
      <xdr:nvSpPr>
        <xdr:cNvPr id="429" name="Line 430"/>
        <xdr:cNvSpPr>
          <a:spLocks/>
        </xdr:cNvSpPr>
      </xdr:nvSpPr>
      <xdr:spPr>
        <a:xfrm>
          <a:off x="4724400" y="4572000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>
      <xdr:nvSpPr>
        <xdr:cNvPr id="430" name="Line 431"/>
        <xdr:cNvSpPr>
          <a:spLocks/>
        </xdr:cNvSpPr>
      </xdr:nvSpPr>
      <xdr:spPr>
        <a:xfrm>
          <a:off x="6638925" y="66103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>
      <xdr:nvSpPr>
        <xdr:cNvPr id="431" name="Line 432"/>
        <xdr:cNvSpPr>
          <a:spLocks/>
        </xdr:cNvSpPr>
      </xdr:nvSpPr>
      <xdr:spPr>
        <a:xfrm>
          <a:off x="6638925" y="66103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432" name="Line 433"/>
        <xdr:cNvSpPr>
          <a:spLocks/>
        </xdr:cNvSpPr>
      </xdr:nvSpPr>
      <xdr:spPr>
        <a:xfrm>
          <a:off x="2552700" y="66103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>
      <xdr:nvSpPr>
        <xdr:cNvPr id="433" name="Line 434"/>
        <xdr:cNvSpPr>
          <a:spLocks/>
        </xdr:cNvSpPr>
      </xdr:nvSpPr>
      <xdr:spPr>
        <a:xfrm>
          <a:off x="6638925" y="66103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>
      <xdr:nvSpPr>
        <xdr:cNvPr id="434" name="Line 435"/>
        <xdr:cNvSpPr>
          <a:spLocks/>
        </xdr:cNvSpPr>
      </xdr:nvSpPr>
      <xdr:spPr>
        <a:xfrm>
          <a:off x="6638925" y="66103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>
      <xdr:nvSpPr>
        <xdr:cNvPr id="435" name="Line 436"/>
        <xdr:cNvSpPr>
          <a:spLocks/>
        </xdr:cNvSpPr>
      </xdr:nvSpPr>
      <xdr:spPr>
        <a:xfrm>
          <a:off x="6638925" y="66103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436" name="Line 437"/>
        <xdr:cNvSpPr>
          <a:spLocks/>
        </xdr:cNvSpPr>
      </xdr:nvSpPr>
      <xdr:spPr>
        <a:xfrm>
          <a:off x="2552700" y="66103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>
      <xdr:nvSpPr>
        <xdr:cNvPr id="437" name="Line 438"/>
        <xdr:cNvSpPr>
          <a:spLocks/>
        </xdr:cNvSpPr>
      </xdr:nvSpPr>
      <xdr:spPr>
        <a:xfrm>
          <a:off x="6638925" y="66103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438" name="Line 439"/>
        <xdr:cNvSpPr>
          <a:spLocks/>
        </xdr:cNvSpPr>
      </xdr:nvSpPr>
      <xdr:spPr>
        <a:xfrm>
          <a:off x="2800350" y="6610350"/>
          <a:ext cx="7239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439" name="Line 440"/>
        <xdr:cNvSpPr>
          <a:spLocks/>
        </xdr:cNvSpPr>
      </xdr:nvSpPr>
      <xdr:spPr>
        <a:xfrm>
          <a:off x="3667125" y="6610350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440" name="Line 441"/>
        <xdr:cNvSpPr>
          <a:spLocks/>
        </xdr:cNvSpPr>
      </xdr:nvSpPr>
      <xdr:spPr>
        <a:xfrm>
          <a:off x="2552700" y="66103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441" name="Line 442"/>
        <xdr:cNvSpPr>
          <a:spLocks/>
        </xdr:cNvSpPr>
      </xdr:nvSpPr>
      <xdr:spPr>
        <a:xfrm>
          <a:off x="1543050" y="6610350"/>
          <a:ext cx="9429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27</xdr:row>
      <xdr:rowOff>0</xdr:rowOff>
    </xdr:from>
    <xdr:to>
      <xdr:col>15</xdr:col>
      <xdr:colOff>0</xdr:colOff>
      <xdr:row>27</xdr:row>
      <xdr:rowOff>0</xdr:rowOff>
    </xdr:to>
    <xdr:sp>
      <xdr:nvSpPr>
        <xdr:cNvPr id="442" name="Line 443"/>
        <xdr:cNvSpPr>
          <a:spLocks/>
        </xdr:cNvSpPr>
      </xdr:nvSpPr>
      <xdr:spPr>
        <a:xfrm>
          <a:off x="5743575" y="6610350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27</xdr:row>
      <xdr:rowOff>0</xdr:rowOff>
    </xdr:from>
    <xdr:to>
      <xdr:col>12</xdr:col>
      <xdr:colOff>0</xdr:colOff>
      <xdr:row>27</xdr:row>
      <xdr:rowOff>0</xdr:rowOff>
    </xdr:to>
    <xdr:sp>
      <xdr:nvSpPr>
        <xdr:cNvPr id="443" name="Line 444"/>
        <xdr:cNvSpPr>
          <a:spLocks/>
        </xdr:cNvSpPr>
      </xdr:nvSpPr>
      <xdr:spPr>
        <a:xfrm>
          <a:off x="4676775" y="6610350"/>
          <a:ext cx="9239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444" name="Line 445"/>
        <xdr:cNvSpPr>
          <a:spLocks/>
        </xdr:cNvSpPr>
      </xdr:nvSpPr>
      <xdr:spPr>
        <a:xfrm>
          <a:off x="2609850" y="6610350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445" name="Line 446"/>
        <xdr:cNvSpPr>
          <a:spLocks/>
        </xdr:cNvSpPr>
      </xdr:nvSpPr>
      <xdr:spPr>
        <a:xfrm>
          <a:off x="2552700" y="6610350"/>
          <a:ext cx="9715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446" name="Line 447"/>
        <xdr:cNvSpPr>
          <a:spLocks/>
        </xdr:cNvSpPr>
      </xdr:nvSpPr>
      <xdr:spPr>
        <a:xfrm>
          <a:off x="2552700" y="66103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447" name="Line 448"/>
        <xdr:cNvSpPr>
          <a:spLocks/>
        </xdr:cNvSpPr>
      </xdr:nvSpPr>
      <xdr:spPr>
        <a:xfrm>
          <a:off x="2800350" y="6610350"/>
          <a:ext cx="7239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448" name="Line 449"/>
        <xdr:cNvSpPr>
          <a:spLocks/>
        </xdr:cNvSpPr>
      </xdr:nvSpPr>
      <xdr:spPr>
        <a:xfrm>
          <a:off x="3667125" y="6610350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449" name="Line 450"/>
        <xdr:cNvSpPr>
          <a:spLocks/>
        </xdr:cNvSpPr>
      </xdr:nvSpPr>
      <xdr:spPr>
        <a:xfrm>
          <a:off x="2552700" y="66103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450" name="Line 451"/>
        <xdr:cNvSpPr>
          <a:spLocks/>
        </xdr:cNvSpPr>
      </xdr:nvSpPr>
      <xdr:spPr>
        <a:xfrm>
          <a:off x="1543050" y="6610350"/>
          <a:ext cx="9429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27</xdr:row>
      <xdr:rowOff>0</xdr:rowOff>
    </xdr:from>
    <xdr:to>
      <xdr:col>15</xdr:col>
      <xdr:colOff>0</xdr:colOff>
      <xdr:row>27</xdr:row>
      <xdr:rowOff>0</xdr:rowOff>
    </xdr:to>
    <xdr:sp>
      <xdr:nvSpPr>
        <xdr:cNvPr id="451" name="Line 452"/>
        <xdr:cNvSpPr>
          <a:spLocks/>
        </xdr:cNvSpPr>
      </xdr:nvSpPr>
      <xdr:spPr>
        <a:xfrm>
          <a:off x="5743575" y="6610350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27</xdr:row>
      <xdr:rowOff>0</xdr:rowOff>
    </xdr:from>
    <xdr:to>
      <xdr:col>12</xdr:col>
      <xdr:colOff>0</xdr:colOff>
      <xdr:row>27</xdr:row>
      <xdr:rowOff>0</xdr:rowOff>
    </xdr:to>
    <xdr:sp>
      <xdr:nvSpPr>
        <xdr:cNvPr id="452" name="Line 453"/>
        <xdr:cNvSpPr>
          <a:spLocks/>
        </xdr:cNvSpPr>
      </xdr:nvSpPr>
      <xdr:spPr>
        <a:xfrm>
          <a:off x="4676775" y="6610350"/>
          <a:ext cx="9239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453" name="Line 454"/>
        <xdr:cNvSpPr>
          <a:spLocks/>
        </xdr:cNvSpPr>
      </xdr:nvSpPr>
      <xdr:spPr>
        <a:xfrm>
          <a:off x="2609850" y="6610350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454" name="Line 455"/>
        <xdr:cNvSpPr>
          <a:spLocks/>
        </xdr:cNvSpPr>
      </xdr:nvSpPr>
      <xdr:spPr>
        <a:xfrm>
          <a:off x="2552700" y="6610350"/>
          <a:ext cx="9715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455" name="Line 456"/>
        <xdr:cNvSpPr>
          <a:spLocks/>
        </xdr:cNvSpPr>
      </xdr:nvSpPr>
      <xdr:spPr>
        <a:xfrm>
          <a:off x="2552700" y="66103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456" name="Line 457"/>
        <xdr:cNvSpPr>
          <a:spLocks/>
        </xdr:cNvSpPr>
      </xdr:nvSpPr>
      <xdr:spPr>
        <a:xfrm>
          <a:off x="2552700" y="66103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457" name="Line 458"/>
        <xdr:cNvSpPr>
          <a:spLocks/>
        </xdr:cNvSpPr>
      </xdr:nvSpPr>
      <xdr:spPr>
        <a:xfrm>
          <a:off x="2800350" y="6610350"/>
          <a:ext cx="7239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458" name="Line 459"/>
        <xdr:cNvSpPr>
          <a:spLocks/>
        </xdr:cNvSpPr>
      </xdr:nvSpPr>
      <xdr:spPr>
        <a:xfrm>
          <a:off x="3667125" y="6610350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459" name="Line 460"/>
        <xdr:cNvSpPr>
          <a:spLocks/>
        </xdr:cNvSpPr>
      </xdr:nvSpPr>
      <xdr:spPr>
        <a:xfrm>
          <a:off x="2552700" y="66103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460" name="Line 461"/>
        <xdr:cNvSpPr>
          <a:spLocks/>
        </xdr:cNvSpPr>
      </xdr:nvSpPr>
      <xdr:spPr>
        <a:xfrm>
          <a:off x="1543050" y="6610350"/>
          <a:ext cx="9429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27</xdr:row>
      <xdr:rowOff>0</xdr:rowOff>
    </xdr:from>
    <xdr:to>
      <xdr:col>15</xdr:col>
      <xdr:colOff>0</xdr:colOff>
      <xdr:row>27</xdr:row>
      <xdr:rowOff>0</xdr:rowOff>
    </xdr:to>
    <xdr:sp>
      <xdr:nvSpPr>
        <xdr:cNvPr id="461" name="Line 462"/>
        <xdr:cNvSpPr>
          <a:spLocks/>
        </xdr:cNvSpPr>
      </xdr:nvSpPr>
      <xdr:spPr>
        <a:xfrm>
          <a:off x="5743575" y="6610350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27</xdr:row>
      <xdr:rowOff>0</xdr:rowOff>
    </xdr:from>
    <xdr:to>
      <xdr:col>12</xdr:col>
      <xdr:colOff>0</xdr:colOff>
      <xdr:row>27</xdr:row>
      <xdr:rowOff>0</xdr:rowOff>
    </xdr:to>
    <xdr:sp>
      <xdr:nvSpPr>
        <xdr:cNvPr id="462" name="Line 463"/>
        <xdr:cNvSpPr>
          <a:spLocks/>
        </xdr:cNvSpPr>
      </xdr:nvSpPr>
      <xdr:spPr>
        <a:xfrm>
          <a:off x="4676775" y="6610350"/>
          <a:ext cx="9239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463" name="Line 464"/>
        <xdr:cNvSpPr>
          <a:spLocks/>
        </xdr:cNvSpPr>
      </xdr:nvSpPr>
      <xdr:spPr>
        <a:xfrm>
          <a:off x="2609850" y="6610350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464" name="Line 465"/>
        <xdr:cNvSpPr>
          <a:spLocks/>
        </xdr:cNvSpPr>
      </xdr:nvSpPr>
      <xdr:spPr>
        <a:xfrm>
          <a:off x="2552700" y="6610350"/>
          <a:ext cx="9715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6</xdr:row>
      <xdr:rowOff>295275</xdr:rowOff>
    </xdr:from>
    <xdr:to>
      <xdr:col>17</xdr:col>
      <xdr:colOff>28575</xdr:colOff>
      <xdr:row>6</xdr:row>
      <xdr:rowOff>295275</xdr:rowOff>
    </xdr:to>
    <xdr:sp>
      <xdr:nvSpPr>
        <xdr:cNvPr id="465" name="Line 466"/>
        <xdr:cNvSpPr>
          <a:spLocks/>
        </xdr:cNvSpPr>
      </xdr:nvSpPr>
      <xdr:spPr>
        <a:xfrm>
          <a:off x="6743700" y="164782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13</xdr:row>
      <xdr:rowOff>295275</xdr:rowOff>
    </xdr:from>
    <xdr:to>
      <xdr:col>17</xdr:col>
      <xdr:colOff>19050</xdr:colOff>
      <xdr:row>13</xdr:row>
      <xdr:rowOff>295275</xdr:rowOff>
    </xdr:to>
    <xdr:sp>
      <xdr:nvSpPr>
        <xdr:cNvPr id="466" name="Line 467"/>
        <xdr:cNvSpPr>
          <a:spLocks/>
        </xdr:cNvSpPr>
      </xdr:nvSpPr>
      <xdr:spPr>
        <a:xfrm flipV="1">
          <a:off x="6696075" y="3362325"/>
          <a:ext cx="9334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18</xdr:row>
      <xdr:rowOff>295275</xdr:rowOff>
    </xdr:from>
    <xdr:to>
      <xdr:col>16</xdr:col>
      <xdr:colOff>476250</xdr:colOff>
      <xdr:row>18</xdr:row>
      <xdr:rowOff>295275</xdr:rowOff>
    </xdr:to>
    <xdr:sp>
      <xdr:nvSpPr>
        <xdr:cNvPr id="467" name="Line 468"/>
        <xdr:cNvSpPr>
          <a:spLocks/>
        </xdr:cNvSpPr>
      </xdr:nvSpPr>
      <xdr:spPr>
        <a:xfrm flipV="1">
          <a:off x="6705600" y="4572000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76200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468" name="Line 469"/>
        <xdr:cNvSpPr>
          <a:spLocks/>
        </xdr:cNvSpPr>
      </xdr:nvSpPr>
      <xdr:spPr>
        <a:xfrm>
          <a:off x="6715125" y="6610350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76200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469" name="Line 470"/>
        <xdr:cNvSpPr>
          <a:spLocks/>
        </xdr:cNvSpPr>
      </xdr:nvSpPr>
      <xdr:spPr>
        <a:xfrm>
          <a:off x="6715125" y="6610350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76200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470" name="Line 471"/>
        <xdr:cNvSpPr>
          <a:spLocks/>
        </xdr:cNvSpPr>
      </xdr:nvSpPr>
      <xdr:spPr>
        <a:xfrm>
          <a:off x="6715125" y="6610350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3"/>
  <dimension ref="A1:I43"/>
  <sheetViews>
    <sheetView showGridLines="0" tabSelected="1" zoomScaleSheetLayoutView="100" workbookViewId="0" topLeftCell="A1">
      <selection activeCell="J45" sqref="J45"/>
    </sheetView>
  </sheetViews>
  <sheetFormatPr defaultColWidth="9.140625" defaultRowHeight="12.75"/>
  <cols>
    <col min="1" max="1" width="50.7109375" style="8" customWidth="1"/>
    <col min="2" max="3" width="12.7109375" style="8" customWidth="1"/>
    <col min="4" max="4" width="1.7109375" style="8" customWidth="1"/>
    <col min="5" max="5" width="10.7109375" style="8" customWidth="1"/>
    <col min="6" max="6" width="7.7109375" style="11" customWidth="1"/>
    <col min="7" max="7" width="2.7109375" style="12" customWidth="1"/>
    <col min="8" max="8" width="2.7109375" style="13" customWidth="1"/>
    <col min="9" max="9" width="2.7109375" style="8" customWidth="1"/>
    <col min="10" max="16384" width="9.140625" style="8" customWidth="1"/>
  </cols>
  <sheetData>
    <row r="1" spans="1:8" ht="12.75" customHeight="1">
      <c r="A1" s="1"/>
      <c r="B1" s="2"/>
      <c r="C1" s="3"/>
      <c r="D1" s="3"/>
      <c r="E1" s="4"/>
      <c r="F1" s="5"/>
      <c r="G1" s="6"/>
      <c r="H1" s="7"/>
    </row>
    <row r="2" spans="1:8" ht="22.5" customHeight="1">
      <c r="A2" s="196" t="s">
        <v>50</v>
      </c>
      <c r="B2" s="196"/>
      <c r="C2" s="196"/>
      <c r="D2" s="196"/>
      <c r="E2" s="196"/>
      <c r="F2" s="5"/>
      <c r="G2" s="6"/>
      <c r="H2" s="7"/>
    </row>
    <row r="3" spans="1:8" ht="12.75" customHeight="1">
      <c r="A3" s="16"/>
      <c r="B3" s="17"/>
      <c r="C3" s="18"/>
      <c r="D3" s="18"/>
      <c r="E3" s="19"/>
      <c r="F3" s="5"/>
      <c r="G3" s="6"/>
      <c r="H3" s="7"/>
    </row>
    <row r="4" spans="1:8" ht="12.75" customHeight="1">
      <c r="A4" s="16"/>
      <c r="B4" s="17"/>
      <c r="C4" s="18"/>
      <c r="D4" s="18"/>
      <c r="E4" s="19"/>
      <c r="F4" s="5"/>
      <c r="G4" s="6"/>
      <c r="H4" s="7"/>
    </row>
    <row r="5" spans="1:8" ht="20.25" customHeight="1">
      <c r="A5" s="101" t="s">
        <v>51</v>
      </c>
      <c r="B5" s="17"/>
      <c r="C5" s="18"/>
      <c r="D5" s="18"/>
      <c r="E5" s="19"/>
      <c r="F5" s="5"/>
      <c r="G5" s="6"/>
      <c r="H5" s="7"/>
    </row>
    <row r="6" ht="12.75" customHeight="1">
      <c r="A6" s="15"/>
    </row>
    <row r="7" spans="1:8" s="23" customFormat="1" ht="12" customHeight="1">
      <c r="A7" s="16"/>
      <c r="B7" s="17"/>
      <c r="C7" s="18"/>
      <c r="D7" s="18"/>
      <c r="E7" s="19"/>
      <c r="F7" s="20" t="s">
        <v>0</v>
      </c>
      <c r="G7" s="21"/>
      <c r="H7" s="22"/>
    </row>
    <row r="8" spans="1:8" s="23" customFormat="1" ht="12" customHeight="1">
      <c r="A8" s="198"/>
      <c r="B8" s="63" t="s">
        <v>45</v>
      </c>
      <c r="C8" s="63" t="s">
        <v>46</v>
      </c>
      <c r="D8" s="25"/>
      <c r="E8" s="197" t="s">
        <v>1</v>
      </c>
      <c r="F8" s="197"/>
      <c r="G8" s="26"/>
      <c r="H8" s="27"/>
    </row>
    <row r="9" spans="1:8" s="23" customFormat="1" ht="12" customHeight="1">
      <c r="A9" s="199"/>
      <c r="B9" s="28"/>
      <c r="C9" s="29"/>
      <c r="D9" s="30"/>
      <c r="E9" s="31" t="s">
        <v>2</v>
      </c>
      <c r="F9" s="32" t="s">
        <v>3</v>
      </c>
      <c r="G9" s="33"/>
      <c r="H9" s="34"/>
    </row>
    <row r="10" spans="1:8" s="39" customFormat="1" ht="15.75" customHeight="1">
      <c r="A10" s="35" t="s">
        <v>4</v>
      </c>
      <c r="B10" s="52">
        <v>2407</v>
      </c>
      <c r="C10" s="52">
        <v>2659</v>
      </c>
      <c r="D10" s="14"/>
      <c r="E10" s="14">
        <f>IF(AND(B10&lt;=0,C10&lt;=0),ABS(B10)-ABS(C10),B10-C10)</f>
        <v>-252</v>
      </c>
      <c r="F10" s="36">
        <f>IF(C10=0,0,IF(ABS(E10)*100/ABS(C10)&gt;99.9," ",IF(ABS(E10)*100/ABS(C10)&lt;0.05,0,IF(E10&gt;=0,ABS(E10)*100/ABS(C10),((B10-C10)*100)/C10))))</f>
        <v>-9.47724708537044</v>
      </c>
      <c r="G10" s="37"/>
      <c r="H10" s="38"/>
    </row>
    <row r="11" spans="1:8" s="23" customFormat="1" ht="15.75" customHeight="1">
      <c r="A11" s="40" t="s">
        <v>5</v>
      </c>
      <c r="B11" s="14"/>
      <c r="C11" s="14"/>
      <c r="D11" s="14"/>
      <c r="E11" s="14"/>
      <c r="F11" s="36"/>
      <c r="G11" s="36"/>
      <c r="H11" s="38"/>
    </row>
    <row r="12" spans="1:8" s="23" customFormat="1" ht="12.75" customHeight="1">
      <c r="A12" s="41" t="s">
        <v>6</v>
      </c>
      <c r="B12" s="52">
        <v>7</v>
      </c>
      <c r="C12" s="52">
        <v>-6</v>
      </c>
      <c r="D12" s="14"/>
      <c r="E12" s="14">
        <f aca="true" t="shared" si="0" ref="E12:E26">IF(AND(B12&lt;=0,C12&lt;=0),ABS(B12)-ABS(C12),B12-C12)</f>
        <v>13</v>
      </c>
      <c r="F12" s="36" t="str">
        <f aca="true" t="shared" si="1" ref="F12:F26">IF(C12=0,0,IF(ABS(E12)*100/ABS(C12)&gt;99.9," ",IF(ABS(E12)*100/ABS(C12)&lt;0.05,0,IF(E12&gt;=0,ABS(E12)*100/ABS(C12),((B12-C12)*100)/C12))))</f>
        <v> </v>
      </c>
      <c r="G12" s="37"/>
      <c r="H12" s="38"/>
    </row>
    <row r="13" spans="1:8" s="23" customFormat="1" ht="15.75" customHeight="1">
      <c r="A13" s="35" t="s">
        <v>7</v>
      </c>
      <c r="B13" s="52">
        <v>1403</v>
      </c>
      <c r="C13" s="52">
        <v>1216</v>
      </c>
      <c r="D13" s="14"/>
      <c r="E13" s="14">
        <f t="shared" si="0"/>
        <v>187</v>
      </c>
      <c r="F13" s="36">
        <f t="shared" si="1"/>
        <v>15.37828947368421</v>
      </c>
      <c r="G13" s="37"/>
      <c r="H13" s="38"/>
    </row>
    <row r="14" spans="1:8" s="23" customFormat="1" ht="15.75" customHeight="1">
      <c r="A14" s="35" t="s">
        <v>8</v>
      </c>
      <c r="B14" s="52">
        <v>218</v>
      </c>
      <c r="C14" s="52">
        <v>107</v>
      </c>
      <c r="D14" s="14"/>
      <c r="E14" s="14">
        <f t="shared" si="0"/>
        <v>111</v>
      </c>
      <c r="F14" s="36" t="str">
        <f t="shared" si="1"/>
        <v> </v>
      </c>
      <c r="G14" s="37"/>
      <c r="H14" s="38"/>
    </row>
    <row r="15" spans="1:8" s="23" customFormat="1" ht="15.75" customHeight="1">
      <c r="A15" s="35" t="s">
        <v>9</v>
      </c>
      <c r="B15" s="52">
        <v>166</v>
      </c>
      <c r="C15" s="52">
        <v>64</v>
      </c>
      <c r="D15" s="14"/>
      <c r="E15" s="14">
        <f t="shared" si="0"/>
        <v>102</v>
      </c>
      <c r="F15" s="36" t="str">
        <f t="shared" si="1"/>
        <v> </v>
      </c>
      <c r="G15" s="37"/>
      <c r="H15" s="38"/>
    </row>
    <row r="16" spans="1:8" s="23" customFormat="1" ht="15.75" customHeight="1">
      <c r="A16" s="35" t="s">
        <v>10</v>
      </c>
      <c r="B16" s="52">
        <v>22</v>
      </c>
      <c r="C16" s="52">
        <v>21</v>
      </c>
      <c r="D16" s="14"/>
      <c r="E16" s="14">
        <f t="shared" si="0"/>
        <v>1</v>
      </c>
      <c r="F16" s="36">
        <f t="shared" si="1"/>
        <v>4.761904761904762</v>
      </c>
      <c r="G16" s="37"/>
      <c r="H16" s="38"/>
    </row>
    <row r="17" spans="1:8" s="23" customFormat="1" ht="16.5" customHeight="1">
      <c r="A17" s="42" t="s">
        <v>11</v>
      </c>
      <c r="B17" s="43">
        <f>SUM(B10:B16)</f>
        <v>4223</v>
      </c>
      <c r="C17" s="43">
        <f>SUM(C10:C16)</f>
        <v>4061</v>
      </c>
      <c r="D17" s="43"/>
      <c r="E17" s="43">
        <f t="shared" si="0"/>
        <v>162</v>
      </c>
      <c r="F17" s="44">
        <f t="shared" si="1"/>
        <v>3.9891652302388576</v>
      </c>
      <c r="G17" s="45"/>
      <c r="H17" s="46"/>
    </row>
    <row r="18" spans="1:8" s="23" customFormat="1" ht="15.75" customHeight="1">
      <c r="A18" s="41" t="s">
        <v>12</v>
      </c>
      <c r="B18" s="52">
        <v>-1370</v>
      </c>
      <c r="C18" s="52">
        <v>-1390</v>
      </c>
      <c r="D18" s="14"/>
      <c r="E18" s="14">
        <f t="shared" si="0"/>
        <v>-20</v>
      </c>
      <c r="F18" s="36">
        <f t="shared" si="1"/>
        <v>-1.4388489208633093</v>
      </c>
      <c r="G18" s="37"/>
      <c r="H18" s="38"/>
    </row>
    <row r="19" spans="1:8" s="47" customFormat="1" ht="15.75" customHeight="1">
      <c r="A19" s="41" t="s">
        <v>13</v>
      </c>
      <c r="B19" s="52">
        <v>-734</v>
      </c>
      <c r="C19" s="52">
        <v>-751</v>
      </c>
      <c r="D19" s="14"/>
      <c r="E19" s="14">
        <f t="shared" si="0"/>
        <v>-17</v>
      </c>
      <c r="F19" s="36">
        <f t="shared" si="1"/>
        <v>-2.263648468708389</v>
      </c>
      <c r="G19" s="37"/>
      <c r="H19" s="38"/>
    </row>
    <row r="20" spans="1:8" s="23" customFormat="1" ht="15.75" customHeight="1">
      <c r="A20" s="48" t="s">
        <v>14</v>
      </c>
      <c r="B20" s="52">
        <v>-143</v>
      </c>
      <c r="C20" s="52">
        <v>-156</v>
      </c>
      <c r="D20" s="14"/>
      <c r="E20" s="14">
        <f t="shared" si="0"/>
        <v>-13</v>
      </c>
      <c r="F20" s="36">
        <f t="shared" si="1"/>
        <v>-8.333333333333334</v>
      </c>
      <c r="G20" s="37"/>
      <c r="H20" s="38"/>
    </row>
    <row r="21" spans="1:8" s="23" customFormat="1" ht="16.5" customHeight="1">
      <c r="A21" s="42" t="s">
        <v>15</v>
      </c>
      <c r="B21" s="43">
        <f>SUM(B18:B20)</f>
        <v>-2247</v>
      </c>
      <c r="C21" s="43">
        <f>SUM(C18:C20)</f>
        <v>-2297</v>
      </c>
      <c r="D21" s="43"/>
      <c r="E21" s="43">
        <f t="shared" si="0"/>
        <v>-50</v>
      </c>
      <c r="F21" s="44">
        <f t="shared" si="1"/>
        <v>-2.1767522855898997</v>
      </c>
      <c r="G21" s="45"/>
      <c r="H21" s="46"/>
    </row>
    <row r="22" spans="1:8" s="23" customFormat="1" ht="16.5" customHeight="1">
      <c r="A22" s="49" t="s">
        <v>16</v>
      </c>
      <c r="B22" s="43">
        <f>+B17+B21</f>
        <v>1976</v>
      </c>
      <c r="C22" s="43">
        <f>+C17+C21</f>
        <v>1764</v>
      </c>
      <c r="D22" s="43"/>
      <c r="E22" s="43">
        <f t="shared" si="0"/>
        <v>212</v>
      </c>
      <c r="F22" s="44">
        <f t="shared" si="1"/>
        <v>12.01814058956916</v>
      </c>
      <c r="G22" s="45"/>
      <c r="H22" s="46"/>
    </row>
    <row r="23" spans="1:8" s="23" customFormat="1" ht="15.75" customHeight="1">
      <c r="A23" s="41" t="s">
        <v>17</v>
      </c>
      <c r="B23" s="52">
        <v>0</v>
      </c>
      <c r="C23" s="52">
        <v>0</v>
      </c>
      <c r="D23" s="14"/>
      <c r="E23" s="14">
        <f t="shared" si="0"/>
        <v>0</v>
      </c>
      <c r="F23" s="36">
        <f t="shared" si="1"/>
        <v>0</v>
      </c>
      <c r="G23" s="37"/>
      <c r="H23" s="38"/>
    </row>
    <row r="24" spans="1:8" s="23" customFormat="1" ht="15.75" customHeight="1">
      <c r="A24" s="41" t="s">
        <v>18</v>
      </c>
      <c r="B24" s="52">
        <v>-86</v>
      </c>
      <c r="C24" s="52">
        <v>-69</v>
      </c>
      <c r="D24" s="14"/>
      <c r="E24" s="14">
        <f t="shared" si="0"/>
        <v>17</v>
      </c>
      <c r="F24" s="36">
        <f t="shared" si="1"/>
        <v>24.63768115942029</v>
      </c>
      <c r="G24" s="37"/>
      <c r="H24" s="38"/>
    </row>
    <row r="25" spans="1:8" s="23" customFormat="1" ht="15.75" customHeight="1">
      <c r="A25" s="35" t="s">
        <v>19</v>
      </c>
      <c r="B25" s="52">
        <v>-754</v>
      </c>
      <c r="C25" s="52">
        <v>-733</v>
      </c>
      <c r="D25" s="14"/>
      <c r="E25" s="14">
        <f t="shared" si="0"/>
        <v>21</v>
      </c>
      <c r="F25" s="36">
        <f t="shared" si="1"/>
        <v>2.8649386084583903</v>
      </c>
      <c r="G25" s="37"/>
      <c r="H25" s="38"/>
    </row>
    <row r="26" spans="1:8" s="23" customFormat="1" ht="15.75" customHeight="1">
      <c r="A26" s="35" t="s">
        <v>20</v>
      </c>
      <c r="B26" s="52">
        <v>-5</v>
      </c>
      <c r="C26" s="52">
        <v>-7</v>
      </c>
      <c r="D26" s="14"/>
      <c r="E26" s="14">
        <f t="shared" si="0"/>
        <v>-2</v>
      </c>
      <c r="F26" s="36">
        <f t="shared" si="1"/>
        <v>-28.571428571428573</v>
      </c>
      <c r="G26" s="37"/>
      <c r="H26" s="38"/>
    </row>
    <row r="27" spans="1:8" s="23" customFormat="1" ht="15.75" customHeight="1">
      <c r="A27" s="50" t="s">
        <v>21</v>
      </c>
      <c r="B27" s="14"/>
      <c r="C27" s="14"/>
      <c r="D27" s="14"/>
      <c r="E27" s="14"/>
      <c r="F27" s="36"/>
      <c r="G27" s="37"/>
      <c r="H27" s="38"/>
    </row>
    <row r="28" spans="1:8" s="23" customFormat="1" ht="12.75" customHeight="1">
      <c r="A28" s="41" t="s">
        <v>22</v>
      </c>
      <c r="B28" s="52">
        <v>10</v>
      </c>
      <c r="C28" s="52">
        <v>0</v>
      </c>
      <c r="D28" s="14"/>
      <c r="E28" s="14">
        <f>IF(AND(B28&lt;=0,C28&lt;=0),ABS(B28)-ABS(C28),B28-C28)</f>
        <v>10</v>
      </c>
      <c r="F28" s="36">
        <f>IF(C28=0,0,IF(ABS(E28)*100/ABS(C28)&gt;99.9," ",IF(ABS(E28)*100/ABS(C28)&lt;0.05,0,IF(E28&gt;=0,ABS(E28)*100/ABS(C28),((B28-C28)*100)/C28))))</f>
        <v>0</v>
      </c>
      <c r="G28" s="37"/>
      <c r="H28" s="38"/>
    </row>
    <row r="29" spans="1:8" s="23" customFormat="1" ht="16.5" customHeight="1">
      <c r="A29" s="49" t="s">
        <v>23</v>
      </c>
      <c r="B29" s="43">
        <f>SUM(B22:B28)</f>
        <v>1141</v>
      </c>
      <c r="C29" s="43">
        <f>SUM(C22:C28)</f>
        <v>955</v>
      </c>
      <c r="D29" s="43"/>
      <c r="E29" s="43">
        <f>IF(AND(B29&lt;=0,C29&lt;=0),ABS(B29)-ABS(C29),B29-C29)</f>
        <v>186</v>
      </c>
      <c r="F29" s="44">
        <f>IF(C29=0,0,IF(ABS(E29)*100/ABS(C29)&gt;99.9," ",IF(ABS(E29)*100/ABS(C29)&lt;0.05,0,IF(E29&gt;=0,ABS(E29)*100/ABS(C29),((B29-C29)*100)/C29))))</f>
        <v>19.476439790575917</v>
      </c>
      <c r="G29" s="45"/>
      <c r="H29" s="46"/>
    </row>
    <row r="30" spans="1:9" s="23" customFormat="1" ht="15.75" customHeight="1">
      <c r="A30" s="41" t="s">
        <v>24</v>
      </c>
      <c r="B30" s="52">
        <v>-351</v>
      </c>
      <c r="C30" s="52">
        <v>183</v>
      </c>
      <c r="D30" s="14"/>
      <c r="E30" s="14">
        <f>IF(AND(B30&lt;=0,C30&lt;=0),ABS(B30)-ABS(C30),B30-C30)</f>
        <v>-534</v>
      </c>
      <c r="F30" s="36" t="str">
        <f>IF(C30=0,0,IF(ABS(E30)*100/ABS(C30)&gt;99.9," ",IF(ABS(E30)*100/ABS(C30)&lt;0.05,0,IF(E30&gt;=0,ABS(E30)*100/ABS(C30),((B30-C30)*100)/C30))))</f>
        <v> </v>
      </c>
      <c r="G30" s="37"/>
      <c r="H30" s="38"/>
      <c r="I30" s="80"/>
    </row>
    <row r="31" spans="1:8" s="23" customFormat="1" ht="15.75" customHeight="1">
      <c r="A31" s="41" t="s">
        <v>25</v>
      </c>
      <c r="B31" s="52">
        <v>-16</v>
      </c>
      <c r="C31" s="52">
        <v>-48</v>
      </c>
      <c r="D31" s="14"/>
      <c r="E31" s="14">
        <f>IF(AND(B31&lt;=0,C31&lt;=0),ABS(B31)-ABS(C31),B31-C31)</f>
        <v>-32</v>
      </c>
      <c r="F31" s="36">
        <f>IF(C31=0,0,IF(ABS(E31)*100/ABS(C31)&gt;99.9," ",IF(ABS(E31)*100/ABS(C31)&lt;0.05,0,IF(E31&gt;=0,ABS(E31)*100/ABS(C31),((B31-C31)*100)/C31))))</f>
        <v>-66.66666666666667</v>
      </c>
      <c r="G31" s="37"/>
      <c r="H31" s="38"/>
    </row>
    <row r="32" spans="1:8" s="23" customFormat="1" ht="15.75" customHeight="1">
      <c r="A32" s="41" t="s">
        <v>26</v>
      </c>
      <c r="B32" s="14"/>
      <c r="C32" s="14"/>
      <c r="D32" s="14"/>
      <c r="E32" s="14"/>
      <c r="F32" s="36"/>
      <c r="G32" s="37"/>
      <c r="H32" s="38"/>
    </row>
    <row r="33" spans="1:8" s="23" customFormat="1" ht="12.75" customHeight="1">
      <c r="A33" s="41" t="s">
        <v>27</v>
      </c>
      <c r="B33" s="52">
        <v>-92</v>
      </c>
      <c r="C33" s="52">
        <v>-95</v>
      </c>
      <c r="D33" s="14"/>
      <c r="E33" s="14">
        <f>IF(AND(B33&lt;=0,C33&lt;=0),ABS(B33)-ABS(C33),B33-C33)</f>
        <v>-3</v>
      </c>
      <c r="F33" s="36">
        <f>IF(C33=0,0,IF(ABS(E33)*100/ABS(C33)&gt;99.9," ",IF(ABS(E33)*100/ABS(C33)&lt;0.05,0,IF(E33&gt;=0,ABS(E33)*100/ABS(C33),((B33-C33)*100)/C33))))</f>
        <v>-3.1578947368421053</v>
      </c>
      <c r="G33" s="37"/>
      <c r="H33" s="38"/>
    </row>
    <row r="34" spans="1:8" s="23" customFormat="1" ht="15.75" customHeight="1">
      <c r="A34" s="41" t="s">
        <v>28</v>
      </c>
      <c r="B34" s="14"/>
      <c r="C34" s="14"/>
      <c r="D34" s="14"/>
      <c r="E34" s="14"/>
      <c r="F34" s="36"/>
      <c r="G34" s="37"/>
      <c r="H34" s="38"/>
    </row>
    <row r="35" spans="1:8" s="23" customFormat="1" ht="12.75" customHeight="1">
      <c r="A35" s="41" t="s">
        <v>27</v>
      </c>
      <c r="B35" s="52">
        <v>28</v>
      </c>
      <c r="C35" s="52">
        <v>105</v>
      </c>
      <c r="D35" s="14"/>
      <c r="E35" s="14">
        <f>IF(AND(B35&lt;=0,C35&lt;=0),ABS(B35)-ABS(C35),B35-C35)</f>
        <v>-77</v>
      </c>
      <c r="F35" s="36">
        <f>IF(C35=0,0,IF(ABS(E35)*100/ABS(C35)&gt;99.9," ",IF(ABS(E35)*100/ABS(C35)&lt;0.05,0,IF(E35&gt;=0,ABS(E35)*100/ABS(C35),((B35-C35)*100)/C35))))</f>
        <v>-73.33333333333333</v>
      </c>
      <c r="G35" s="37"/>
      <c r="H35" s="38"/>
    </row>
    <row r="36" spans="1:8" s="23" customFormat="1" ht="15.75" customHeight="1">
      <c r="A36" s="41" t="s">
        <v>29</v>
      </c>
      <c r="B36" s="52">
        <v>-22</v>
      </c>
      <c r="C36" s="52">
        <v>-25</v>
      </c>
      <c r="D36" s="14"/>
      <c r="E36" s="14">
        <f>IF(AND(B36&lt;=0,C36&lt;=0),ABS(B36)-ABS(C36),B36-C36)</f>
        <v>-3</v>
      </c>
      <c r="F36" s="36">
        <f>IF(C36=0,0,IF(ABS(E36)*100/ABS(C36)&gt;99.9," ",IF(ABS(E36)*100/ABS(C36)&lt;0.05,0,IF(E36&gt;=0,ABS(E36)*100/ABS(C36),((B36-C36)*100)/C36))))</f>
        <v>-12</v>
      </c>
      <c r="G36" s="37"/>
      <c r="H36" s="38"/>
    </row>
    <row r="37" spans="1:8" s="23" customFormat="1" ht="4.5" customHeight="1">
      <c r="A37" s="41"/>
      <c r="B37" s="43"/>
      <c r="C37" s="43"/>
      <c r="D37" s="14"/>
      <c r="E37" s="14"/>
      <c r="F37" s="51"/>
      <c r="G37" s="37"/>
      <c r="H37" s="52"/>
    </row>
    <row r="38" spans="1:8" s="23" customFormat="1" ht="15" customHeight="1">
      <c r="A38" s="53" t="s">
        <v>30</v>
      </c>
      <c r="B38" s="54">
        <f>SUM(B29:B36)</f>
        <v>688</v>
      </c>
      <c r="C38" s="54">
        <f>SUM(C29:C36)</f>
        <v>1075</v>
      </c>
      <c r="D38" s="54"/>
      <c r="E38" s="55">
        <f>IF(AND(B38&lt;=0,C38&lt;=0),ABS(B38)-ABS(C38),B38-C38)</f>
        <v>-387</v>
      </c>
      <c r="F38" s="56">
        <f>IF(C38=0,0,IF(ABS(E38)*100/ABS(C38)&gt;99.9," ",IF(ABS(E38)*100/ABS(C38)&lt;0.05,0,IF(E38&gt;=0,ABS(E38)*100/ABS(C38),((B38-C38)*100)/C38))))</f>
        <v>-36</v>
      </c>
      <c r="G38" s="45"/>
      <c r="H38" s="57"/>
    </row>
    <row r="39" spans="1:8" s="23" customFormat="1" ht="4.5" customHeight="1">
      <c r="A39" s="58"/>
      <c r="B39" s="65"/>
      <c r="C39" s="65"/>
      <c r="D39" s="65"/>
      <c r="E39" s="66"/>
      <c r="F39" s="45"/>
      <c r="G39" s="45"/>
      <c r="H39" s="57"/>
    </row>
    <row r="40" spans="1:8" s="23" customFormat="1" ht="18" customHeight="1">
      <c r="A40" s="58" t="s">
        <v>115</v>
      </c>
      <c r="B40" s="81">
        <v>0.05305083576968022</v>
      </c>
      <c r="C40" s="81">
        <v>0.08</v>
      </c>
      <c r="D40" s="65"/>
      <c r="E40" s="66"/>
      <c r="F40" s="45"/>
      <c r="G40" s="45"/>
      <c r="H40" s="57"/>
    </row>
    <row r="41" spans="1:8" s="23" customFormat="1" ht="18" customHeight="1">
      <c r="A41" s="58" t="s">
        <v>31</v>
      </c>
      <c r="B41" s="81">
        <v>0.05305083576968022</v>
      </c>
      <c r="C41" s="81">
        <v>0.08</v>
      </c>
      <c r="D41" s="65"/>
      <c r="E41" s="66"/>
      <c r="F41" s="45"/>
      <c r="G41" s="45"/>
      <c r="H41" s="57"/>
    </row>
    <row r="42" spans="1:9" ht="24.75" customHeight="1">
      <c r="A42" s="200" t="s">
        <v>47</v>
      </c>
      <c r="B42" s="200"/>
      <c r="C42" s="200"/>
      <c r="D42" s="200"/>
      <c r="E42" s="200"/>
      <c r="F42" s="200"/>
      <c r="G42" s="59"/>
      <c r="H42" s="59"/>
      <c r="I42" s="13"/>
    </row>
    <row r="43" spans="1:8" ht="4.5" customHeight="1">
      <c r="A43" s="60"/>
      <c r="B43" s="60"/>
      <c r="C43" s="60"/>
      <c r="D43" s="60"/>
      <c r="E43" s="60"/>
      <c r="F43" s="60"/>
      <c r="G43" s="60"/>
      <c r="H43" s="61"/>
    </row>
  </sheetData>
  <mergeCells count="4">
    <mergeCell ref="A2:E2"/>
    <mergeCell ref="E8:F8"/>
    <mergeCell ref="A8:A9"/>
    <mergeCell ref="A42:F42"/>
  </mergeCells>
  <printOptions/>
  <pageMargins left="0.75" right="0.75" top="1" bottom="1" header="0.5" footer="0.5"/>
  <pageSetup horizontalDpi="600" verticalDpi="600" orientation="portrait" paperSize="9" scale="82" r:id="rId2"/>
  <colBreaks count="1" manualBreakCount="1">
    <brk id="8" max="65535" man="1"/>
  </colBreaks>
  <ignoredErrors>
    <ignoredError sqref="E10 B21 E20 E21:E63 B22:B63 B12:B20 C12:D63 F12:F63 E12:E19 A12:A39 A41:A63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7"/>
  <dimension ref="A2:K40"/>
  <sheetViews>
    <sheetView showGridLines="0" zoomScaleSheetLayoutView="100" workbookViewId="0" topLeftCell="A4">
      <selection activeCell="A42" sqref="A42"/>
    </sheetView>
  </sheetViews>
  <sheetFormatPr defaultColWidth="9.140625" defaultRowHeight="12.75"/>
  <cols>
    <col min="1" max="1" width="48.7109375" style="67" customWidth="1"/>
    <col min="2" max="2" width="6.7109375" style="67" hidden="1" customWidth="1"/>
    <col min="3" max="4" width="8.7109375" style="67" hidden="1" customWidth="1"/>
    <col min="5" max="5" width="10.7109375" style="67" customWidth="1"/>
    <col min="6" max="6" width="3.7109375" style="69" customWidth="1"/>
    <col min="7" max="7" width="10.7109375" style="67" customWidth="1"/>
    <col min="8" max="10" width="9.7109375" style="67" customWidth="1"/>
    <col min="11" max="11" width="2.421875" style="67" customWidth="1"/>
    <col min="12" max="16384" width="9.140625" style="67" customWidth="1"/>
  </cols>
  <sheetData>
    <row r="2" spans="1:5" ht="25.5">
      <c r="A2" s="196" t="s">
        <v>50</v>
      </c>
      <c r="B2" s="196"/>
      <c r="C2" s="196"/>
      <c r="D2" s="196"/>
      <c r="E2" s="196"/>
    </row>
    <row r="3" spans="1:5" ht="12.75">
      <c r="A3" s="16"/>
      <c r="B3" s="17"/>
      <c r="C3" s="18"/>
      <c r="D3" s="18"/>
      <c r="E3" s="19"/>
    </row>
    <row r="4" spans="1:5" ht="12.75">
      <c r="A4" s="16"/>
      <c r="B4" s="17"/>
      <c r="C4" s="18"/>
      <c r="D4" s="18"/>
      <c r="E4" s="19"/>
    </row>
    <row r="5" spans="1:11" ht="18" customHeight="1">
      <c r="A5" s="101" t="s">
        <v>83</v>
      </c>
      <c r="B5" s="17"/>
      <c r="C5" s="18"/>
      <c r="D5" s="18"/>
      <c r="E5" s="19"/>
      <c r="J5" s="19"/>
      <c r="K5" s="19"/>
    </row>
    <row r="6" spans="1:11" ht="18" customHeight="1">
      <c r="A6" s="101"/>
      <c r="B6" s="17"/>
      <c r="C6" s="18"/>
      <c r="D6" s="18"/>
      <c r="E6" s="19"/>
      <c r="J6" s="19"/>
      <c r="K6" s="19"/>
    </row>
    <row r="7" spans="1:11" s="69" customFormat="1" ht="12" customHeight="1">
      <c r="A7" s="16"/>
      <c r="B7" s="16"/>
      <c r="C7" s="16"/>
      <c r="D7" s="70"/>
      <c r="E7" s="70"/>
      <c r="F7" s="70"/>
      <c r="G7" s="71"/>
      <c r="H7" s="71"/>
      <c r="I7" s="71"/>
      <c r="J7" s="19" t="s">
        <v>0</v>
      </c>
      <c r="K7" s="68"/>
    </row>
    <row r="8" spans="1:11" s="72" customFormat="1" ht="12.75" customHeight="1">
      <c r="A8" s="82" t="s">
        <v>32</v>
      </c>
      <c r="B8" s="202">
        <v>2010</v>
      </c>
      <c r="C8" s="203"/>
      <c r="D8" s="203"/>
      <c r="E8" s="203"/>
      <c r="F8" s="83"/>
      <c r="G8" s="202">
        <v>2009</v>
      </c>
      <c r="H8" s="202"/>
      <c r="I8" s="202"/>
      <c r="J8" s="202"/>
      <c r="K8" s="68"/>
    </row>
    <row r="9" spans="1:11" s="74" customFormat="1" ht="30" customHeight="1">
      <c r="A9" s="24"/>
      <c r="B9" s="73" t="s">
        <v>33</v>
      </c>
      <c r="C9" s="73" t="s">
        <v>34</v>
      </c>
      <c r="D9" s="73" t="s">
        <v>35</v>
      </c>
      <c r="E9" s="73" t="s">
        <v>36</v>
      </c>
      <c r="F9" s="73"/>
      <c r="G9" s="73" t="s">
        <v>33</v>
      </c>
      <c r="H9" s="73" t="s">
        <v>37</v>
      </c>
      <c r="I9" s="73" t="s">
        <v>35</v>
      </c>
      <c r="J9" s="73" t="s">
        <v>38</v>
      </c>
      <c r="K9" s="68"/>
    </row>
    <row r="10" spans="1:11" s="75" customFormat="1" ht="16.5" customHeight="1">
      <c r="A10" s="84" t="s">
        <v>4</v>
      </c>
      <c r="B10" s="85">
        <v>0</v>
      </c>
      <c r="C10" s="85">
        <v>0</v>
      </c>
      <c r="D10" s="85">
        <v>0</v>
      </c>
      <c r="E10" s="85">
        <v>2407</v>
      </c>
      <c r="F10" s="85"/>
      <c r="G10" s="85">
        <v>2487</v>
      </c>
      <c r="H10" s="85">
        <v>2582</v>
      </c>
      <c r="I10" s="85">
        <v>2758</v>
      </c>
      <c r="J10" s="85">
        <v>2659</v>
      </c>
      <c r="K10" s="86"/>
    </row>
    <row r="11" spans="1:11" s="75" customFormat="1" ht="16.5" customHeight="1">
      <c r="A11" s="87" t="s">
        <v>5</v>
      </c>
      <c r="B11" s="85"/>
      <c r="C11" s="85"/>
      <c r="D11" s="85"/>
      <c r="E11" s="85"/>
      <c r="F11" s="85"/>
      <c r="G11" s="85"/>
      <c r="H11" s="85"/>
      <c r="I11" s="85"/>
      <c r="J11" s="85"/>
      <c r="K11" s="86"/>
    </row>
    <row r="12" spans="1:11" s="75" customFormat="1" ht="12" customHeight="1">
      <c r="A12" s="88" t="s">
        <v>6</v>
      </c>
      <c r="B12" s="85">
        <v>0</v>
      </c>
      <c r="C12" s="85">
        <v>0</v>
      </c>
      <c r="D12" s="85">
        <v>0</v>
      </c>
      <c r="E12" s="85">
        <v>7</v>
      </c>
      <c r="F12" s="85"/>
      <c r="G12" s="85">
        <v>-2</v>
      </c>
      <c r="H12" s="85">
        <v>18</v>
      </c>
      <c r="I12" s="85">
        <v>36</v>
      </c>
      <c r="J12" s="85">
        <v>-6</v>
      </c>
      <c r="K12" s="86"/>
    </row>
    <row r="13" spans="1:11" s="75" customFormat="1" ht="16.5" customHeight="1">
      <c r="A13" s="84" t="s">
        <v>7</v>
      </c>
      <c r="B13" s="85">
        <v>0</v>
      </c>
      <c r="C13" s="85">
        <v>0</v>
      </c>
      <c r="D13" s="85">
        <v>0</v>
      </c>
      <c r="E13" s="85">
        <v>1403</v>
      </c>
      <c r="F13" s="85"/>
      <c r="G13" s="85">
        <v>1497</v>
      </c>
      <c r="H13" s="85">
        <v>1327</v>
      </c>
      <c r="I13" s="85">
        <v>1301</v>
      </c>
      <c r="J13" s="85">
        <v>1216</v>
      </c>
      <c r="K13" s="86"/>
    </row>
    <row r="14" spans="1:11" s="75" customFormat="1" ht="16.5" customHeight="1">
      <c r="A14" s="84" t="s">
        <v>8</v>
      </c>
      <c r="B14" s="85">
        <v>0</v>
      </c>
      <c r="C14" s="85">
        <v>0</v>
      </c>
      <c r="D14" s="85">
        <v>0</v>
      </c>
      <c r="E14" s="85">
        <v>218</v>
      </c>
      <c r="F14" s="85"/>
      <c r="G14" s="85">
        <v>129</v>
      </c>
      <c r="H14" s="85">
        <v>447</v>
      </c>
      <c r="I14" s="85">
        <v>439</v>
      </c>
      <c r="J14" s="85">
        <v>107</v>
      </c>
      <c r="K14" s="86"/>
    </row>
    <row r="15" spans="1:11" s="75" customFormat="1" ht="16.5" customHeight="1">
      <c r="A15" s="84" t="s">
        <v>9</v>
      </c>
      <c r="B15" s="85">
        <v>0</v>
      </c>
      <c r="C15" s="85">
        <v>0</v>
      </c>
      <c r="D15" s="85">
        <v>0</v>
      </c>
      <c r="E15" s="85">
        <v>166</v>
      </c>
      <c r="F15" s="85"/>
      <c r="G15" s="85">
        <v>133</v>
      </c>
      <c r="H15" s="85">
        <v>116</v>
      </c>
      <c r="I15" s="85">
        <v>124</v>
      </c>
      <c r="J15" s="85">
        <v>64</v>
      </c>
      <c r="K15" s="86"/>
    </row>
    <row r="16" spans="1:11" s="75" customFormat="1" ht="16.5" customHeight="1">
      <c r="A16" s="84" t="s">
        <v>10</v>
      </c>
      <c r="B16" s="85">
        <v>0</v>
      </c>
      <c r="C16" s="85">
        <v>0</v>
      </c>
      <c r="D16" s="85">
        <v>0</v>
      </c>
      <c r="E16" s="85">
        <v>22</v>
      </c>
      <c r="F16" s="85"/>
      <c r="G16" s="85">
        <v>29</v>
      </c>
      <c r="H16" s="85">
        <v>-7</v>
      </c>
      <c r="I16" s="85">
        <v>5</v>
      </c>
      <c r="J16" s="85">
        <v>21</v>
      </c>
      <c r="K16" s="86"/>
    </row>
    <row r="17" spans="1:11" s="76" customFormat="1" ht="16.5" customHeight="1">
      <c r="A17" s="89" t="s">
        <v>11</v>
      </c>
      <c r="B17" s="90">
        <f>SUM(B10:B16)</f>
        <v>0</v>
      </c>
      <c r="C17" s="90">
        <f>SUM(C10:C16)</f>
        <v>0</v>
      </c>
      <c r="D17" s="90">
        <f>SUM(D10:D16)</f>
        <v>0</v>
      </c>
      <c r="E17" s="90">
        <f>SUM(E10:E16)</f>
        <v>4223</v>
      </c>
      <c r="F17" s="90"/>
      <c r="G17" s="90">
        <f>SUM(G10:G16)</f>
        <v>4273</v>
      </c>
      <c r="H17" s="90">
        <f>SUM(H10:H16)</f>
        <v>4483</v>
      </c>
      <c r="I17" s="90">
        <f>SUM(I10:I16)</f>
        <v>4663</v>
      </c>
      <c r="J17" s="90">
        <f>SUM(J10:J16)</f>
        <v>4061</v>
      </c>
      <c r="K17" s="91"/>
    </row>
    <row r="18" spans="1:11" s="75" customFormat="1" ht="16.5" customHeight="1">
      <c r="A18" s="88" t="s">
        <v>12</v>
      </c>
      <c r="B18" s="85">
        <v>0</v>
      </c>
      <c r="C18" s="85">
        <v>0</v>
      </c>
      <c r="D18" s="85">
        <v>0</v>
      </c>
      <c r="E18" s="85">
        <v>-1370</v>
      </c>
      <c r="F18" s="85"/>
      <c r="G18" s="85">
        <v>-1456</v>
      </c>
      <c r="H18" s="85">
        <v>-1390</v>
      </c>
      <c r="I18" s="85">
        <v>-1351</v>
      </c>
      <c r="J18" s="85">
        <v>-1390</v>
      </c>
      <c r="K18" s="86"/>
    </row>
    <row r="19" spans="1:11" s="75" customFormat="1" ht="16.5" customHeight="1">
      <c r="A19" s="88" t="s">
        <v>13</v>
      </c>
      <c r="B19" s="85">
        <v>0</v>
      </c>
      <c r="C19" s="85">
        <v>0</v>
      </c>
      <c r="D19" s="85">
        <v>0</v>
      </c>
      <c r="E19" s="85">
        <v>-734</v>
      </c>
      <c r="F19" s="85"/>
      <c r="G19" s="85">
        <v>-888</v>
      </c>
      <c r="H19" s="85">
        <v>-743</v>
      </c>
      <c r="I19" s="85">
        <v>-810</v>
      </c>
      <c r="J19" s="85">
        <v>-751</v>
      </c>
      <c r="K19" s="86"/>
    </row>
    <row r="20" spans="1:11" s="75" customFormat="1" ht="16.5" customHeight="1">
      <c r="A20" s="92" t="s">
        <v>49</v>
      </c>
      <c r="B20" s="85">
        <v>0</v>
      </c>
      <c r="C20" s="85">
        <v>0</v>
      </c>
      <c r="D20" s="85">
        <v>0</v>
      </c>
      <c r="E20" s="85">
        <v>-143</v>
      </c>
      <c r="F20" s="85"/>
      <c r="G20" s="85">
        <v>-202</v>
      </c>
      <c r="H20" s="85">
        <v>-166</v>
      </c>
      <c r="I20" s="85">
        <v>-156</v>
      </c>
      <c r="J20" s="85">
        <v>-156</v>
      </c>
      <c r="K20" s="86"/>
    </row>
    <row r="21" spans="1:11" s="76" customFormat="1" ht="16.5" customHeight="1">
      <c r="A21" s="89" t="s">
        <v>15</v>
      </c>
      <c r="B21" s="90">
        <f>SUM(B18:B20)</f>
        <v>0</v>
      </c>
      <c r="C21" s="90">
        <f>SUM(C18:C20)</f>
        <v>0</v>
      </c>
      <c r="D21" s="90">
        <f>SUM(D18:D20)</f>
        <v>0</v>
      </c>
      <c r="E21" s="90">
        <f>SUM(E18:E20)</f>
        <v>-2247</v>
      </c>
      <c r="F21" s="90"/>
      <c r="G21" s="90">
        <f>SUM(G18:G20)</f>
        <v>-2546</v>
      </c>
      <c r="H21" s="90">
        <f>SUM(H18:H20)</f>
        <v>-2299</v>
      </c>
      <c r="I21" s="90">
        <f>SUM(I18:I20)</f>
        <v>-2317</v>
      </c>
      <c r="J21" s="90">
        <f>SUM(J18:J20)</f>
        <v>-2297</v>
      </c>
      <c r="K21" s="93"/>
    </row>
    <row r="22" spans="1:11" s="76" customFormat="1" ht="16.5" customHeight="1">
      <c r="A22" s="94" t="s">
        <v>16</v>
      </c>
      <c r="B22" s="90">
        <f>+B17+B21</f>
        <v>0</v>
      </c>
      <c r="C22" s="90">
        <f>+C17+C21</f>
        <v>0</v>
      </c>
      <c r="D22" s="90">
        <f>+D17+D21</f>
        <v>0</v>
      </c>
      <c r="E22" s="90">
        <f>+E17+E21</f>
        <v>1976</v>
      </c>
      <c r="F22" s="90"/>
      <c r="G22" s="90">
        <f>+G17+G21</f>
        <v>1727</v>
      </c>
      <c r="H22" s="90">
        <f>+H17+H21</f>
        <v>2184</v>
      </c>
      <c r="I22" s="90">
        <f>+I17+I21</f>
        <v>2346</v>
      </c>
      <c r="J22" s="90">
        <f>+J17+J21</f>
        <v>1764</v>
      </c>
      <c r="K22" s="91"/>
    </row>
    <row r="23" spans="1:11" s="75" customFormat="1" ht="16.5" customHeight="1">
      <c r="A23" s="88" t="s">
        <v>17</v>
      </c>
      <c r="B23" s="85">
        <v>0</v>
      </c>
      <c r="C23" s="85">
        <v>0</v>
      </c>
      <c r="D23" s="85">
        <v>0</v>
      </c>
      <c r="E23" s="85">
        <v>0</v>
      </c>
      <c r="F23" s="85"/>
      <c r="G23" s="85">
        <v>0</v>
      </c>
      <c r="H23" s="85">
        <v>0</v>
      </c>
      <c r="I23" s="85">
        <v>0</v>
      </c>
      <c r="J23" s="85">
        <v>0</v>
      </c>
      <c r="K23" s="86"/>
    </row>
    <row r="24" spans="1:11" s="75" customFormat="1" ht="16.5" customHeight="1">
      <c r="A24" s="88" t="s">
        <v>18</v>
      </c>
      <c r="B24" s="85">
        <v>0</v>
      </c>
      <c r="C24" s="85">
        <v>0</v>
      </c>
      <c r="D24" s="85">
        <v>0</v>
      </c>
      <c r="E24" s="85">
        <v>-86</v>
      </c>
      <c r="F24" s="85"/>
      <c r="G24" s="85">
        <v>-99</v>
      </c>
      <c r="H24" s="85">
        <v>-66</v>
      </c>
      <c r="I24" s="85">
        <v>-63</v>
      </c>
      <c r="J24" s="85">
        <v>-69</v>
      </c>
      <c r="K24" s="86"/>
    </row>
    <row r="25" spans="1:11" s="75" customFormat="1" ht="16.5" customHeight="1">
      <c r="A25" s="84" t="s">
        <v>19</v>
      </c>
      <c r="B25" s="85">
        <v>0</v>
      </c>
      <c r="C25" s="85">
        <v>0</v>
      </c>
      <c r="D25" s="85">
        <v>0</v>
      </c>
      <c r="E25" s="85">
        <v>-754</v>
      </c>
      <c r="F25" s="85"/>
      <c r="G25" s="85">
        <v>-1069</v>
      </c>
      <c r="H25" s="85">
        <v>-823</v>
      </c>
      <c r="I25" s="85">
        <v>-1081</v>
      </c>
      <c r="J25" s="85">
        <v>-733</v>
      </c>
      <c r="K25" s="86"/>
    </row>
    <row r="26" spans="1:11" s="75" customFormat="1" ht="16.5" customHeight="1">
      <c r="A26" s="84" t="s">
        <v>20</v>
      </c>
      <c r="B26" s="85">
        <v>0</v>
      </c>
      <c r="C26" s="85">
        <v>0</v>
      </c>
      <c r="D26" s="85">
        <v>0</v>
      </c>
      <c r="E26" s="85">
        <v>-5</v>
      </c>
      <c r="F26" s="85"/>
      <c r="G26" s="85">
        <v>-160</v>
      </c>
      <c r="H26" s="85">
        <v>4</v>
      </c>
      <c r="I26" s="85">
        <v>-72</v>
      </c>
      <c r="J26" s="85">
        <v>-7</v>
      </c>
      <c r="K26" s="86"/>
    </row>
    <row r="27" spans="1:11" s="75" customFormat="1" ht="16.5" customHeight="1">
      <c r="A27" s="88" t="s">
        <v>39</v>
      </c>
      <c r="B27" s="85"/>
      <c r="C27" s="85"/>
      <c r="D27" s="85"/>
      <c r="E27" s="85"/>
      <c r="F27" s="85"/>
      <c r="G27" s="85"/>
      <c r="H27" s="85"/>
      <c r="I27" s="85"/>
      <c r="J27" s="85"/>
      <c r="K27" s="86"/>
    </row>
    <row r="28" spans="1:11" s="75" customFormat="1" ht="12" customHeight="1">
      <c r="A28" s="88" t="s">
        <v>40</v>
      </c>
      <c r="B28" s="85">
        <v>0</v>
      </c>
      <c r="C28" s="85">
        <v>0</v>
      </c>
      <c r="D28" s="85">
        <v>0</v>
      </c>
      <c r="E28" s="85">
        <v>10</v>
      </c>
      <c r="F28" s="85"/>
      <c r="G28" s="85">
        <v>517</v>
      </c>
      <c r="H28" s="85">
        <v>13</v>
      </c>
      <c r="I28" s="85">
        <v>15</v>
      </c>
      <c r="J28" s="85">
        <v>0</v>
      </c>
      <c r="K28" s="86"/>
    </row>
    <row r="29" spans="1:11" s="76" customFormat="1" ht="16.5" customHeight="1">
      <c r="A29" s="94" t="s">
        <v>23</v>
      </c>
      <c r="B29" s="90">
        <f>SUM(B22:B28)</f>
        <v>0</v>
      </c>
      <c r="C29" s="90">
        <f>SUM(C22:C28)</f>
        <v>0</v>
      </c>
      <c r="D29" s="90">
        <f>SUM(D22:D28)</f>
        <v>0</v>
      </c>
      <c r="E29" s="90">
        <f>SUM(E22:E28)</f>
        <v>1141</v>
      </c>
      <c r="F29" s="90"/>
      <c r="G29" s="90">
        <f>SUM(G22:G28)</f>
        <v>916</v>
      </c>
      <c r="H29" s="90">
        <f>SUM(H22:H28)</f>
        <v>1312</v>
      </c>
      <c r="I29" s="90">
        <f>SUM(I22:I28)</f>
        <v>1145</v>
      </c>
      <c r="J29" s="90">
        <f>SUM(J22:J28)</f>
        <v>955</v>
      </c>
      <c r="K29" s="91"/>
    </row>
    <row r="30" spans="1:11" s="75" customFormat="1" ht="16.5" customHeight="1">
      <c r="A30" s="88" t="s">
        <v>24</v>
      </c>
      <c r="B30" s="85">
        <v>0</v>
      </c>
      <c r="C30" s="85">
        <v>0</v>
      </c>
      <c r="D30" s="85">
        <v>0</v>
      </c>
      <c r="E30" s="85">
        <v>-351</v>
      </c>
      <c r="F30" s="85"/>
      <c r="G30" s="85">
        <v>-169</v>
      </c>
      <c r="H30" s="85">
        <v>-498</v>
      </c>
      <c r="I30" s="85">
        <v>-476</v>
      </c>
      <c r="J30" s="85">
        <v>183</v>
      </c>
      <c r="K30" s="86"/>
    </row>
    <row r="31" spans="1:11" s="75" customFormat="1" ht="16.5" customHeight="1">
      <c r="A31" s="88" t="s">
        <v>25</v>
      </c>
      <c r="B31" s="85">
        <v>0</v>
      </c>
      <c r="C31" s="85">
        <v>0</v>
      </c>
      <c r="D31" s="85">
        <v>0</v>
      </c>
      <c r="E31" s="85">
        <v>-16</v>
      </c>
      <c r="F31" s="85"/>
      <c r="G31" s="85">
        <v>-84</v>
      </c>
      <c r="H31" s="85">
        <v>-44</v>
      </c>
      <c r="I31" s="85">
        <v>-38</v>
      </c>
      <c r="J31" s="85">
        <v>-48</v>
      </c>
      <c r="K31" s="86"/>
    </row>
    <row r="32" spans="1:11" s="75" customFormat="1" ht="16.5" customHeight="1">
      <c r="A32" s="88" t="s">
        <v>41</v>
      </c>
      <c r="B32" s="85"/>
      <c r="C32" s="85"/>
      <c r="D32" s="85"/>
      <c r="E32" s="85"/>
      <c r="F32" s="85"/>
      <c r="G32" s="85"/>
      <c r="H32" s="85"/>
      <c r="I32" s="85"/>
      <c r="J32" s="85"/>
      <c r="K32" s="86"/>
    </row>
    <row r="33" spans="1:11" s="75" customFormat="1" ht="12" customHeight="1">
      <c r="A33" s="88" t="s">
        <v>42</v>
      </c>
      <c r="B33" s="85">
        <v>0</v>
      </c>
      <c r="C33" s="85">
        <v>0</v>
      </c>
      <c r="D33" s="85">
        <v>0</v>
      </c>
      <c r="E33" s="85">
        <v>-92</v>
      </c>
      <c r="F33" s="85"/>
      <c r="G33" s="85">
        <v>-90</v>
      </c>
      <c r="H33" s="85">
        <v>-98</v>
      </c>
      <c r="I33" s="85">
        <v>-102</v>
      </c>
      <c r="J33" s="85">
        <v>-95</v>
      </c>
      <c r="K33" s="86"/>
    </row>
    <row r="34" spans="1:11" s="75" customFormat="1" ht="16.5" customHeight="1">
      <c r="A34" s="88" t="s">
        <v>43</v>
      </c>
      <c r="B34" s="85"/>
      <c r="C34" s="85"/>
      <c r="D34" s="85"/>
      <c r="E34" s="85"/>
      <c r="F34" s="85"/>
      <c r="G34" s="85"/>
      <c r="H34" s="85"/>
      <c r="I34" s="85"/>
      <c r="J34" s="85"/>
      <c r="K34" s="86"/>
    </row>
    <row r="35" spans="1:11" s="75" customFormat="1" ht="12" customHeight="1">
      <c r="A35" s="88" t="s">
        <v>44</v>
      </c>
      <c r="B35" s="85">
        <v>0</v>
      </c>
      <c r="C35" s="85">
        <v>0</v>
      </c>
      <c r="D35" s="85">
        <v>0</v>
      </c>
      <c r="E35" s="85">
        <v>28</v>
      </c>
      <c r="F35" s="85"/>
      <c r="G35" s="85">
        <v>27</v>
      </c>
      <c r="H35" s="85">
        <v>21</v>
      </c>
      <c r="I35" s="85">
        <v>16</v>
      </c>
      <c r="J35" s="85">
        <v>105</v>
      </c>
      <c r="K35" s="86"/>
    </row>
    <row r="36" spans="1:11" s="75" customFormat="1" ht="16.5" customHeight="1">
      <c r="A36" s="88" t="s">
        <v>29</v>
      </c>
      <c r="B36" s="85">
        <v>0</v>
      </c>
      <c r="C36" s="85">
        <v>0</v>
      </c>
      <c r="D36" s="85">
        <v>0</v>
      </c>
      <c r="E36" s="85">
        <v>-22</v>
      </c>
      <c r="F36" s="85"/>
      <c r="G36" s="85">
        <v>-57</v>
      </c>
      <c r="H36" s="85">
        <v>-19</v>
      </c>
      <c r="I36" s="85">
        <v>-32</v>
      </c>
      <c r="J36" s="85">
        <v>-25</v>
      </c>
      <c r="K36" s="86"/>
    </row>
    <row r="37" spans="1:11" s="75" customFormat="1" ht="4.5" customHeight="1">
      <c r="A37" s="88"/>
      <c r="B37" s="95"/>
      <c r="C37" s="95"/>
      <c r="D37" s="95"/>
      <c r="E37" s="95"/>
      <c r="F37" s="95"/>
      <c r="G37" s="95"/>
      <c r="H37" s="95"/>
      <c r="I37" s="95"/>
      <c r="J37" s="95"/>
      <c r="K37" s="96"/>
    </row>
    <row r="38" spans="1:11" s="77" customFormat="1" ht="15" customHeight="1">
      <c r="A38" s="97" t="s">
        <v>30</v>
      </c>
      <c r="B38" s="98">
        <f>SUM(B29:B36)</f>
        <v>0</v>
      </c>
      <c r="C38" s="98">
        <f>SUM(C29:C36)</f>
        <v>0</v>
      </c>
      <c r="D38" s="98">
        <f>SUM(D29:D36)</f>
        <v>0</v>
      </c>
      <c r="E38" s="98">
        <f>SUM(E29:E36)</f>
        <v>688</v>
      </c>
      <c r="F38" s="98"/>
      <c r="G38" s="98">
        <f>SUM(G29:G36)</f>
        <v>543</v>
      </c>
      <c r="H38" s="98">
        <f>SUM(H29:H36)</f>
        <v>674</v>
      </c>
      <c r="I38" s="98">
        <f>SUM(I29:I36)</f>
        <v>513</v>
      </c>
      <c r="J38" s="98">
        <f>SUM(J29:J36)</f>
        <v>1075</v>
      </c>
      <c r="K38" s="99"/>
    </row>
    <row r="39" spans="1:11" ht="30" customHeight="1">
      <c r="A39" s="200" t="s">
        <v>47</v>
      </c>
      <c r="B39" s="201"/>
      <c r="C39" s="201"/>
      <c r="D39" s="201"/>
      <c r="E39" s="201"/>
      <c r="F39" s="201"/>
      <c r="G39" s="201"/>
      <c r="H39" s="201"/>
      <c r="I39" s="201"/>
      <c r="J39" s="201"/>
      <c r="K39" s="99"/>
    </row>
    <row r="40" spans="4:11" ht="1.5" customHeight="1">
      <c r="D40" s="78"/>
      <c r="E40" s="78"/>
      <c r="F40" s="79"/>
      <c r="G40" s="78"/>
      <c r="H40" s="78"/>
      <c r="I40" s="78"/>
      <c r="J40" s="78"/>
      <c r="K40" s="78"/>
    </row>
  </sheetData>
  <mergeCells count="4">
    <mergeCell ref="A2:E2"/>
    <mergeCell ref="A39:J39"/>
    <mergeCell ref="B8:E8"/>
    <mergeCell ref="G8:J8"/>
  </mergeCells>
  <printOptions/>
  <pageMargins left="0.75" right="0.75" top="1" bottom="1" header="0.5" footer="0.5"/>
  <pageSetup horizontalDpi="600" verticalDpi="600" orientation="portrait" paperSize="9" scale="82" r:id="rId2"/>
  <ignoredErrors>
    <ignoredError sqref="E17:M38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8"/>
  <dimension ref="A2:H43"/>
  <sheetViews>
    <sheetView showGridLines="0" zoomScaleSheetLayoutView="100" workbookViewId="0" topLeftCell="A7">
      <selection activeCell="J41" sqref="J41"/>
    </sheetView>
  </sheetViews>
  <sheetFormatPr defaultColWidth="9.140625" defaultRowHeight="12.75"/>
  <cols>
    <col min="1" max="1" width="48.7109375" style="67" customWidth="1"/>
    <col min="2" max="3" width="12.7109375" style="67" customWidth="1"/>
    <col min="4" max="4" width="1.7109375" style="67" customWidth="1"/>
    <col min="5" max="5" width="10.7109375" style="67" customWidth="1"/>
    <col min="6" max="6" width="7.7109375" style="99" customWidth="1"/>
    <col min="7" max="7" width="2.7109375" style="102" customWidth="1"/>
    <col min="8" max="8" width="2.7109375" style="142" customWidth="1"/>
    <col min="9" max="16384" width="9.140625" style="67" customWidth="1"/>
  </cols>
  <sheetData>
    <row r="2" spans="1:8" ht="25.5">
      <c r="A2" s="196" t="s">
        <v>50</v>
      </c>
      <c r="B2" s="196"/>
      <c r="C2" s="196"/>
      <c r="D2" s="196"/>
      <c r="E2" s="196"/>
      <c r="F2" s="9"/>
      <c r="G2" s="10"/>
      <c r="H2" s="9"/>
    </row>
    <row r="3" spans="1:8" ht="12.75">
      <c r="A3" s="16"/>
      <c r="B3" s="17"/>
      <c r="C3" s="18"/>
      <c r="D3" s="18"/>
      <c r="E3" s="19"/>
      <c r="H3" s="138"/>
    </row>
    <row r="4" spans="2:8" ht="12.75">
      <c r="B4" s="17"/>
      <c r="C4" s="18"/>
      <c r="D4" s="18"/>
      <c r="E4" s="19"/>
      <c r="H4" s="138"/>
    </row>
    <row r="5" spans="1:8" ht="18" customHeight="1">
      <c r="A5" s="101" t="s">
        <v>84</v>
      </c>
      <c r="B5" s="17"/>
      <c r="C5" s="18"/>
      <c r="D5" s="18"/>
      <c r="E5" s="19"/>
      <c r="F5" s="103"/>
      <c r="G5" s="104"/>
      <c r="H5" s="139"/>
    </row>
    <row r="6" spans="1:8" s="69" customFormat="1" ht="12" customHeight="1">
      <c r="A6" s="105"/>
      <c r="B6" s="106"/>
      <c r="F6" s="103"/>
      <c r="G6" s="104"/>
      <c r="H6" s="140"/>
    </row>
    <row r="7" spans="1:8" s="72" customFormat="1" ht="12.75" customHeight="1">
      <c r="A7" s="107"/>
      <c r="B7" s="108"/>
      <c r="C7" s="109"/>
      <c r="D7" s="109"/>
      <c r="E7" s="75"/>
      <c r="F7" s="19" t="s">
        <v>0</v>
      </c>
      <c r="G7" s="110"/>
      <c r="H7" s="141"/>
    </row>
    <row r="8" spans="1:8" s="74" customFormat="1" ht="30" customHeight="1">
      <c r="A8" s="198" t="s">
        <v>52</v>
      </c>
      <c r="B8" s="111" t="s">
        <v>45</v>
      </c>
      <c r="C8" s="111" t="s">
        <v>53</v>
      </c>
      <c r="D8" s="112"/>
      <c r="E8" s="197" t="s">
        <v>1</v>
      </c>
      <c r="F8" s="197"/>
      <c r="G8" s="113"/>
      <c r="H8" s="133"/>
    </row>
    <row r="9" spans="1:8" s="75" customFormat="1" ht="16.5" customHeight="1">
      <c r="A9" s="199"/>
      <c r="B9" s="114"/>
      <c r="C9" s="29"/>
      <c r="D9" s="115"/>
      <c r="E9" s="116" t="s">
        <v>2</v>
      </c>
      <c r="F9" s="100" t="s">
        <v>3</v>
      </c>
      <c r="G9" s="117"/>
      <c r="H9" s="134"/>
    </row>
    <row r="10" spans="1:8" s="75" customFormat="1" ht="16.5" customHeight="1">
      <c r="A10" s="35" t="s">
        <v>54</v>
      </c>
      <c r="B10" s="52">
        <v>82931</v>
      </c>
      <c r="C10" s="52">
        <v>69825</v>
      </c>
      <c r="D10" s="14"/>
      <c r="E10" s="14">
        <f aca="true" t="shared" si="0" ref="E10:E18">IF(AND(B10&lt;=0,C10&lt;=0),ABS(B10)-ABS(C10),B10-C10)</f>
        <v>13106</v>
      </c>
      <c r="F10" s="36">
        <f aca="true" t="shared" si="1" ref="F10:F18">IF(C10=0,0,IF(ABS(E10)*100/ABS(C10)&gt;99.9," ",IF(ABS(E10)*100/ABS(C10)&lt;0.05,0,IF(E10&gt;=0,ABS(E10)*100/ABS(C10),((B10-C10)*100)/C10))))</f>
        <v>18.769781596849267</v>
      </c>
      <c r="G10" s="118"/>
      <c r="H10" s="38"/>
    </row>
    <row r="11" spans="1:8" s="75" customFormat="1" ht="12" customHeight="1">
      <c r="A11" s="35" t="s">
        <v>55</v>
      </c>
      <c r="B11" s="52">
        <v>23362</v>
      </c>
      <c r="C11" s="52">
        <v>21965</v>
      </c>
      <c r="D11" s="14"/>
      <c r="E11" s="14">
        <f t="shared" si="0"/>
        <v>1397</v>
      </c>
      <c r="F11" s="36">
        <f t="shared" si="1"/>
        <v>6.3601183701343045</v>
      </c>
      <c r="G11" s="118"/>
      <c r="H11" s="38"/>
    </row>
    <row r="12" spans="1:8" s="75" customFormat="1" ht="16.5" customHeight="1">
      <c r="A12" s="35" t="s">
        <v>56</v>
      </c>
      <c r="B12" s="52">
        <v>39294</v>
      </c>
      <c r="C12" s="52">
        <v>35895</v>
      </c>
      <c r="D12" s="14"/>
      <c r="E12" s="14">
        <f t="shared" si="0"/>
        <v>3399</v>
      </c>
      <c r="F12" s="36">
        <f t="shared" si="1"/>
        <v>9.469285415796072</v>
      </c>
      <c r="G12" s="118"/>
      <c r="H12" s="38"/>
    </row>
    <row r="13" spans="1:8" s="75" customFormat="1" ht="16.5" customHeight="1">
      <c r="A13" s="35" t="s">
        <v>57</v>
      </c>
      <c r="B13" s="52">
        <v>4341</v>
      </c>
      <c r="C13" s="52">
        <v>4561</v>
      </c>
      <c r="D13" s="14"/>
      <c r="E13" s="14">
        <f t="shared" si="0"/>
        <v>-220</v>
      </c>
      <c r="F13" s="36">
        <f t="shared" si="1"/>
        <v>-4.823503617627713</v>
      </c>
      <c r="G13" s="118"/>
      <c r="H13" s="38"/>
    </row>
    <row r="14" spans="1:8" s="75" customFormat="1" ht="16.5" customHeight="1">
      <c r="A14" s="35" t="s">
        <v>58</v>
      </c>
      <c r="B14" s="52">
        <v>47908</v>
      </c>
      <c r="C14" s="52">
        <v>43242</v>
      </c>
      <c r="D14" s="14"/>
      <c r="E14" s="14">
        <f t="shared" si="0"/>
        <v>4666</v>
      </c>
      <c r="F14" s="36">
        <f t="shared" si="1"/>
        <v>10.790435225012718</v>
      </c>
      <c r="G14" s="118"/>
      <c r="H14" s="38"/>
    </row>
    <row r="15" spans="1:8" s="75" customFormat="1" ht="16.5" customHeight="1">
      <c r="A15" s="35" t="s">
        <v>59</v>
      </c>
      <c r="B15" s="52">
        <v>369481</v>
      </c>
      <c r="C15" s="52">
        <v>374033</v>
      </c>
      <c r="D15" s="14"/>
      <c r="E15" s="14">
        <f t="shared" si="0"/>
        <v>-4552</v>
      </c>
      <c r="F15" s="36">
        <f t="shared" si="1"/>
        <v>-1.2170049166784749</v>
      </c>
      <c r="G15" s="118"/>
      <c r="H15" s="38"/>
    </row>
    <row r="16" spans="1:8" s="76" customFormat="1" ht="16.5" customHeight="1">
      <c r="A16" s="35" t="s">
        <v>60</v>
      </c>
      <c r="B16" s="52">
        <v>3078</v>
      </c>
      <c r="C16" s="52">
        <v>3059</v>
      </c>
      <c r="D16" s="14"/>
      <c r="E16" s="14">
        <f t="shared" si="0"/>
        <v>19</v>
      </c>
      <c r="F16" s="36">
        <f t="shared" si="1"/>
        <v>0.6211180124223602</v>
      </c>
      <c r="G16" s="118"/>
      <c r="H16" s="38"/>
    </row>
    <row r="17" spans="1:8" s="75" customFormat="1" ht="16.5" customHeight="1">
      <c r="A17" s="35" t="s">
        <v>61</v>
      </c>
      <c r="B17" s="52">
        <v>30932</v>
      </c>
      <c r="C17" s="52">
        <v>31080</v>
      </c>
      <c r="D17" s="14"/>
      <c r="E17" s="14">
        <f t="shared" si="0"/>
        <v>-148</v>
      </c>
      <c r="F17" s="36">
        <f t="shared" si="1"/>
        <v>-0.47619047619047616</v>
      </c>
      <c r="G17" s="118"/>
      <c r="H17" s="38"/>
    </row>
    <row r="18" spans="1:8" s="75" customFormat="1" ht="16.5" customHeight="1">
      <c r="A18" s="35" t="s">
        <v>62</v>
      </c>
      <c r="B18" s="52">
        <v>7507</v>
      </c>
      <c r="C18" s="52">
        <v>7320</v>
      </c>
      <c r="D18" s="14"/>
      <c r="E18" s="14">
        <f t="shared" si="0"/>
        <v>187</v>
      </c>
      <c r="F18" s="36">
        <f t="shared" si="1"/>
        <v>2.5546448087431695</v>
      </c>
      <c r="G18" s="118"/>
      <c r="H18" s="38"/>
    </row>
    <row r="19" spans="1:8" s="75" customFormat="1" ht="16.5" customHeight="1">
      <c r="A19" s="119" t="s">
        <v>63</v>
      </c>
      <c r="B19" s="52">
        <v>7741</v>
      </c>
      <c r="C19" s="52">
        <v>6552</v>
      </c>
      <c r="D19" s="14"/>
      <c r="E19" s="14">
        <f>IF(AND(B19&lt;=0,C19&lt;=0),ABS(B19)-ABS(C19),B19-C19)</f>
        <v>1189</v>
      </c>
      <c r="F19" s="36">
        <f>IF(C19=0,0,IF(ABS(E19)*100/ABS(C19)&gt;99.9," ",IF(ABS(E19)*100/ABS(C19)&lt;0.05,0,IF(E19&gt;=0,ABS(E19)*100/ABS(C19),((B19-C19)*100)/C19))))</f>
        <v>18.14713064713065</v>
      </c>
      <c r="G19" s="118"/>
      <c r="H19" s="38"/>
    </row>
    <row r="20" spans="1:8" s="76" customFormat="1" ht="16.5" customHeight="1">
      <c r="A20" s="35" t="s">
        <v>64</v>
      </c>
      <c r="B20" s="52">
        <v>27094</v>
      </c>
      <c r="C20" s="52">
        <v>27312</v>
      </c>
      <c r="D20" s="14"/>
      <c r="E20" s="14">
        <f>IF(AND(B20&lt;=0,C20&lt;=0),ABS(B20)-ABS(C20),B20-C20)</f>
        <v>-218</v>
      </c>
      <c r="F20" s="36">
        <f>IF(C20=0,0,IF(ABS(E20)*100/ABS(C20)&gt;99.9," ",IF(ABS(E20)*100/ABS(C20)&lt;0.05,0,IF(E20&gt;=0,ABS(E20)*100/ABS(C20),((B20-C20)*100)/C20))))</f>
        <v>-0.7981839484475688</v>
      </c>
      <c r="G20" s="118"/>
      <c r="H20" s="38"/>
    </row>
    <row r="21" spans="1:8" s="76" customFormat="1" ht="16.5" customHeight="1">
      <c r="A21" s="35"/>
      <c r="B21" s="120"/>
      <c r="C21" s="121"/>
      <c r="D21" s="121"/>
      <c r="E21" s="120"/>
      <c r="F21" s="122"/>
      <c r="G21" s="118"/>
      <c r="H21" s="135"/>
    </row>
    <row r="22" spans="1:8" s="75" customFormat="1" ht="16.5" customHeight="1">
      <c r="A22" s="53" t="s">
        <v>65</v>
      </c>
      <c r="B22" s="55">
        <f>SUM(B10:B21)</f>
        <v>643669</v>
      </c>
      <c r="C22" s="55">
        <f>SUM(C10:C21)</f>
        <v>624844</v>
      </c>
      <c r="D22" s="55"/>
      <c r="E22" s="55">
        <f>IF(AND(B22&lt;=0,C22&lt;=0),ABS(B22)-ABS(C22),B22-C22)</f>
        <v>18825</v>
      </c>
      <c r="F22" s="123">
        <f>IF(C22=0,0,IF(ABS(E22)*100/ABS(C22)&gt;99.9," ",IF(ABS(E22)*100/ABS(C22)&lt;0.05,0,IF(E22&gt;=0,ABS(E22)*100/ABS(C22),((B22-C22)*100)/C22))))</f>
        <v>3.0127519828949305</v>
      </c>
      <c r="G22" s="124"/>
      <c r="H22" s="46"/>
    </row>
    <row r="23" spans="1:8" s="75" customFormat="1" ht="16.5" customHeight="1">
      <c r="A23" s="41"/>
      <c r="B23" s="125"/>
      <c r="C23" s="64"/>
      <c r="D23" s="64"/>
      <c r="E23" s="64"/>
      <c r="F23" s="126"/>
      <c r="G23" s="127"/>
      <c r="H23" s="136"/>
    </row>
    <row r="24" spans="1:8" s="75" customFormat="1" ht="16.5" customHeight="1">
      <c r="A24" s="198" t="s">
        <v>66</v>
      </c>
      <c r="B24" s="111" t="str">
        <f>B8</f>
        <v>31.03.2010</v>
      </c>
      <c r="C24" s="111" t="str">
        <f>C8</f>
        <v>31.12.2009</v>
      </c>
      <c r="D24" s="111"/>
      <c r="E24" s="197" t="s">
        <v>1</v>
      </c>
      <c r="F24" s="197"/>
      <c r="G24" s="128"/>
      <c r="H24" s="133"/>
    </row>
    <row r="25" spans="1:8" s="75" customFormat="1" ht="16.5" customHeight="1">
      <c r="A25" s="199"/>
      <c r="B25" s="114"/>
      <c r="C25" s="29"/>
      <c r="D25" s="129"/>
      <c r="E25" s="116" t="s">
        <v>2</v>
      </c>
      <c r="F25" s="100" t="s">
        <v>3</v>
      </c>
      <c r="G25" s="130"/>
      <c r="H25" s="134"/>
    </row>
    <row r="26" spans="1:8" s="75" customFormat="1" ht="16.5" customHeight="1">
      <c r="A26" s="35" t="s">
        <v>67</v>
      </c>
      <c r="B26" s="52">
        <v>44693</v>
      </c>
      <c r="C26" s="52">
        <v>43369</v>
      </c>
      <c r="D26" s="14"/>
      <c r="E26" s="14">
        <f aca="true" t="shared" si="2" ref="E26:E36">IF(AND(B26&lt;=0,C26&lt;=0),ABS(B26)-ABS(C26),B26-C26)</f>
        <v>1324</v>
      </c>
      <c r="F26" s="36">
        <f aca="true" t="shared" si="3" ref="F26:F36">IF(C26=0,0,IF(ABS(E26)*100/ABS(C26)&gt;99.9," ",IF(ABS(E26)*100/ABS(C26)&lt;0.05,0,IF(E26&gt;=0,ABS(E26)*100/ABS(C26),((B26-C26)*100)/C26))))</f>
        <v>3.0528718670017754</v>
      </c>
      <c r="G26" s="118"/>
      <c r="H26" s="38"/>
    </row>
    <row r="27" spans="1:8" s="75" customFormat="1" ht="12" customHeight="1">
      <c r="A27" s="35" t="s">
        <v>68</v>
      </c>
      <c r="B27" s="52">
        <v>404171</v>
      </c>
      <c r="C27" s="52">
        <v>396057</v>
      </c>
      <c r="D27" s="52"/>
      <c r="E27" s="52">
        <f t="shared" si="2"/>
        <v>8114</v>
      </c>
      <c r="F27" s="36">
        <f t="shared" si="3"/>
        <v>2.0486950110716386</v>
      </c>
      <c r="G27" s="118"/>
      <c r="H27" s="38"/>
    </row>
    <row r="28" spans="1:8" s="76" customFormat="1" ht="16.5" customHeight="1">
      <c r="A28" s="131" t="s">
        <v>69</v>
      </c>
      <c r="B28" s="52">
        <v>48335</v>
      </c>
      <c r="C28" s="52">
        <v>42249</v>
      </c>
      <c r="D28" s="52"/>
      <c r="E28" s="52">
        <f t="shared" si="2"/>
        <v>6086</v>
      </c>
      <c r="F28" s="36">
        <f t="shared" si="3"/>
        <v>14.4050746763237</v>
      </c>
      <c r="G28" s="118"/>
      <c r="H28" s="38"/>
    </row>
    <row r="29" spans="1:8" s="75" customFormat="1" ht="16.5" customHeight="1">
      <c r="A29" s="131" t="s">
        <v>70</v>
      </c>
      <c r="B29" s="52">
        <v>25209</v>
      </c>
      <c r="C29" s="52">
        <v>25887</v>
      </c>
      <c r="D29" s="52"/>
      <c r="E29" s="52">
        <f t="shared" si="2"/>
        <v>-678</v>
      </c>
      <c r="F29" s="36">
        <f t="shared" si="3"/>
        <v>-2.6190752114961176</v>
      </c>
      <c r="G29" s="118"/>
      <c r="H29" s="38"/>
    </row>
    <row r="30" spans="1:8" s="75" customFormat="1" ht="16.5" customHeight="1">
      <c r="A30" s="35" t="s">
        <v>71</v>
      </c>
      <c r="B30" s="52">
        <v>3513</v>
      </c>
      <c r="C30" s="52">
        <v>2965</v>
      </c>
      <c r="D30" s="14"/>
      <c r="E30" s="14">
        <f t="shared" si="2"/>
        <v>548</v>
      </c>
      <c r="F30" s="36">
        <f t="shared" si="3"/>
        <v>18.4822934232715</v>
      </c>
      <c r="G30" s="118"/>
      <c r="H30" s="38"/>
    </row>
    <row r="31" spans="1:8" s="75" customFormat="1" ht="16.5" customHeight="1">
      <c r="A31" s="119" t="s">
        <v>72</v>
      </c>
      <c r="B31" s="52">
        <v>9375</v>
      </c>
      <c r="C31" s="52">
        <v>9723</v>
      </c>
      <c r="D31" s="14"/>
      <c r="E31" s="14">
        <f t="shared" si="2"/>
        <v>-348</v>
      </c>
      <c r="F31" s="36">
        <f t="shared" si="3"/>
        <v>-3.5791422400493675</v>
      </c>
      <c r="G31" s="118"/>
      <c r="H31" s="38"/>
    </row>
    <row r="32" spans="1:8" s="75" customFormat="1" ht="12" customHeight="1">
      <c r="A32" s="35" t="s">
        <v>73</v>
      </c>
      <c r="B32" s="52">
        <v>24374</v>
      </c>
      <c r="C32" s="52">
        <v>22447</v>
      </c>
      <c r="D32" s="14"/>
      <c r="E32" s="14">
        <f t="shared" si="2"/>
        <v>1927</v>
      </c>
      <c r="F32" s="36">
        <f t="shared" si="3"/>
        <v>8.584666102374483</v>
      </c>
      <c r="G32" s="118"/>
      <c r="H32" s="38"/>
    </row>
    <row r="33" spans="1:8" s="75" customFormat="1" ht="16.5" customHeight="1">
      <c r="A33" s="35" t="s">
        <v>74</v>
      </c>
      <c r="B33" s="52">
        <v>24774</v>
      </c>
      <c r="C33" s="52">
        <v>23582</v>
      </c>
      <c r="D33" s="14"/>
      <c r="E33" s="14">
        <f t="shared" si="2"/>
        <v>1192</v>
      </c>
      <c r="F33" s="36">
        <f t="shared" si="3"/>
        <v>5.0547027393774915</v>
      </c>
      <c r="G33" s="118"/>
      <c r="H33" s="38"/>
    </row>
    <row r="34" spans="1:8" s="75" customFormat="1" ht="12" customHeight="1">
      <c r="A34" s="35" t="s">
        <v>75</v>
      </c>
      <c r="B34" s="52">
        <v>4794</v>
      </c>
      <c r="C34" s="52">
        <v>4794</v>
      </c>
      <c r="D34" s="14"/>
      <c r="E34" s="14">
        <f t="shared" si="2"/>
        <v>0</v>
      </c>
      <c r="F34" s="36">
        <f t="shared" si="3"/>
        <v>0</v>
      </c>
      <c r="G34" s="118"/>
      <c r="H34" s="38"/>
    </row>
    <row r="35" spans="1:8" s="75" customFormat="1" ht="16.5" customHeight="1">
      <c r="A35" s="35" t="s">
        <v>76</v>
      </c>
      <c r="B35" s="52">
        <v>6647</v>
      </c>
      <c r="C35" s="52">
        <v>6647</v>
      </c>
      <c r="D35" s="14"/>
      <c r="E35" s="14">
        <f t="shared" si="2"/>
        <v>0</v>
      </c>
      <c r="F35" s="36">
        <f t="shared" si="3"/>
        <v>0</v>
      </c>
      <c r="G35" s="118"/>
      <c r="H35" s="38"/>
    </row>
    <row r="36" spans="1:8" s="75" customFormat="1" ht="11.25" customHeight="1">
      <c r="A36" s="35" t="s">
        <v>77</v>
      </c>
      <c r="B36" s="52">
        <v>46358</v>
      </c>
      <c r="C36" s="52">
        <v>43659</v>
      </c>
      <c r="D36" s="14"/>
      <c r="E36" s="14">
        <f t="shared" si="2"/>
        <v>2699</v>
      </c>
      <c r="F36" s="36">
        <f t="shared" si="3"/>
        <v>6.182001420096658</v>
      </c>
      <c r="G36" s="118"/>
      <c r="H36" s="38"/>
    </row>
    <row r="37" spans="1:8" s="77" customFormat="1" ht="15" customHeight="1">
      <c r="A37" s="35" t="s">
        <v>78</v>
      </c>
      <c r="B37" s="52">
        <v>-339</v>
      </c>
      <c r="C37" s="52">
        <v>-430</v>
      </c>
      <c r="D37" s="14"/>
      <c r="E37" s="14">
        <f>IF(AND(B37&lt;=0,C37&lt;=0),ABS(B37)-ABS(C37),B37-C37)</f>
        <v>-91</v>
      </c>
      <c r="F37" s="36">
        <f>IF(C37=0,0,IF(ABS(E37)*100/ABS(C37)&gt;99.9," ",IF(ABS(E37)*100/ABS(C37)&lt;0.05,0,IF(E37&gt;=0,ABS(E37)*100/ABS(C37),((B37-C37)*100)/C37))))</f>
        <v>-21.162790697674417</v>
      </c>
      <c r="G37" s="118"/>
      <c r="H37" s="38"/>
    </row>
    <row r="38" spans="1:8" ht="30" customHeight="1">
      <c r="A38" s="35" t="s">
        <v>79</v>
      </c>
      <c r="B38" s="52">
        <v>1077</v>
      </c>
      <c r="C38" s="52">
        <v>1090</v>
      </c>
      <c r="D38" s="14"/>
      <c r="E38" s="14">
        <f>IF(AND(B38&lt;=0,C38&lt;=0),ABS(B38)-ABS(C38),B38-C38)</f>
        <v>-13</v>
      </c>
      <c r="F38" s="36">
        <f>IF(C38=0,0,IF(ABS(E38)*100/ABS(C38)&gt;99.9," ",IF(ABS(E38)*100/ABS(C38)&lt;0.05,0,IF(E38&gt;=0,ABS(E38)*100/ABS(C38),((B38-C38)*100)/C38))))</f>
        <v>-1.1926605504587156</v>
      </c>
      <c r="G38" s="118"/>
      <c r="H38" s="38"/>
    </row>
    <row r="39" spans="1:8" ht="1.5" customHeight="1">
      <c r="A39" s="35" t="s">
        <v>80</v>
      </c>
      <c r="B39" s="52">
        <v>688</v>
      </c>
      <c r="C39" s="52">
        <v>2805</v>
      </c>
      <c r="D39" s="14"/>
      <c r="E39" s="14">
        <f>IF(AND(B39&lt;=0,C39&lt;=0),ABS(B39)-ABS(C39),B39-C39)</f>
        <v>-2117</v>
      </c>
      <c r="F39" s="36">
        <f>IF(C39=0,0,IF(ABS(E39)*100/ABS(C39)&gt;99.9," ",IF(ABS(E39)*100/ABS(C39)&lt;0.05,0,IF(E39&gt;=0,ABS(E39)*100/ABS(C39),((B39-C39)*100)/C39))))</f>
        <v>-75.47237076648841</v>
      </c>
      <c r="G39" s="118"/>
      <c r="H39" s="38"/>
    </row>
    <row r="40" spans="1:8" ht="12.75">
      <c r="A40" s="35"/>
      <c r="B40" s="120"/>
      <c r="C40" s="121"/>
      <c r="D40" s="121"/>
      <c r="E40" s="120"/>
      <c r="F40" s="122"/>
      <c r="G40" s="118"/>
      <c r="H40" s="135"/>
    </row>
    <row r="41" spans="1:8" ht="12.75">
      <c r="A41" s="53" t="s">
        <v>81</v>
      </c>
      <c r="B41" s="55">
        <f>SUM(B26:B39)</f>
        <v>643669</v>
      </c>
      <c r="C41" s="55">
        <f>SUM(C26:C39)</f>
        <v>624844</v>
      </c>
      <c r="D41" s="55"/>
      <c r="E41" s="55">
        <f>IF(AND(B41&lt;=0,C41&lt;=0),ABS(B41)-ABS(C41),B41-C41)</f>
        <v>18825</v>
      </c>
      <c r="F41" s="123">
        <f>IF(C41=0,0,IF(ABS(E41)*100/ABS(C41)&gt;99.9," ",IF(ABS(E41)*100/ABS(C41)&lt;0.05,0,IF(E41&gt;=0,ABS(E41)*100/ABS(C41),((B41-C41)*100)/C41))))</f>
        <v>3.0127519828949305</v>
      </c>
      <c r="G41" s="124"/>
      <c r="H41" s="46"/>
    </row>
    <row r="42" spans="1:8" ht="24.75" customHeight="1">
      <c r="A42" s="204" t="s">
        <v>82</v>
      </c>
      <c r="B42" s="204"/>
      <c r="C42" s="204"/>
      <c r="D42" s="204"/>
      <c r="E42" s="204"/>
      <c r="F42" s="204"/>
      <c r="G42" s="132"/>
      <c r="H42" s="132"/>
    </row>
    <row r="43" spans="1:8" ht="12.75">
      <c r="A43" s="62"/>
      <c r="B43" s="62"/>
      <c r="C43" s="62"/>
      <c r="D43" s="62"/>
      <c r="E43" s="62"/>
      <c r="F43" s="62"/>
      <c r="G43" s="62"/>
      <c r="H43" s="137"/>
    </row>
  </sheetData>
  <mergeCells count="6">
    <mergeCell ref="A2:E2"/>
    <mergeCell ref="A42:F42"/>
    <mergeCell ref="A8:A9"/>
    <mergeCell ref="E8:F8"/>
    <mergeCell ref="A24:A25"/>
    <mergeCell ref="E24:F24"/>
  </mergeCells>
  <printOptions/>
  <pageMargins left="0.75" right="0.75" top="1" bottom="1" header="0.5" footer="0.5"/>
  <pageSetup horizontalDpi="600" verticalDpi="600" orientation="portrait" paperSize="9" scale="82" r:id="rId2"/>
  <ignoredErrors>
    <ignoredError sqref="A10:H47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1"/>
  <dimension ref="A2:L44"/>
  <sheetViews>
    <sheetView showGridLines="0" zoomScale="120" zoomScaleNormal="120" workbookViewId="0" topLeftCell="A7">
      <selection activeCell="J46" sqref="J46"/>
    </sheetView>
  </sheetViews>
  <sheetFormatPr defaultColWidth="9.140625" defaultRowHeight="12.75"/>
  <cols>
    <col min="1" max="1" width="42.7109375" style="67" customWidth="1"/>
    <col min="2" max="2" width="7.7109375" style="67" hidden="1" customWidth="1"/>
    <col min="3" max="3" width="8.421875" style="67" hidden="1" customWidth="1"/>
    <col min="4" max="4" width="7.7109375" style="67" hidden="1" customWidth="1"/>
    <col min="5" max="5" width="13.7109375" style="67" customWidth="1"/>
    <col min="6" max="6" width="3.7109375" style="69" customWidth="1"/>
    <col min="7" max="10" width="8.7109375" style="67" customWidth="1"/>
    <col min="11" max="12" width="2.7109375" style="67" customWidth="1"/>
    <col min="13" max="16384" width="9.140625" style="67" customWidth="1"/>
  </cols>
  <sheetData>
    <row r="2" spans="1:6" s="143" customFormat="1" ht="25.5">
      <c r="A2" s="209" t="s">
        <v>50</v>
      </c>
      <c r="B2" s="209"/>
      <c r="C2" s="209"/>
      <c r="D2" s="209"/>
      <c r="E2" s="209"/>
      <c r="F2" s="144"/>
    </row>
    <row r="3" s="143" customFormat="1" ht="12.75">
      <c r="F3" s="144"/>
    </row>
    <row r="4" s="143" customFormat="1" ht="9.75" customHeight="1">
      <c r="F4" s="144"/>
    </row>
    <row r="5" spans="1:11" s="143" customFormat="1" ht="18.75">
      <c r="A5" s="101" t="s">
        <v>85</v>
      </c>
      <c r="F5" s="144"/>
      <c r="J5" s="19"/>
      <c r="K5" s="19"/>
    </row>
    <row r="6" spans="1:11" s="143" customFormat="1" ht="18.75">
      <c r="A6" s="101"/>
      <c r="F6" s="144"/>
      <c r="J6" s="19"/>
      <c r="K6" s="19"/>
    </row>
    <row r="7" spans="1:11" s="69" customFormat="1" ht="9.75" customHeight="1">
      <c r="A7" s="16"/>
      <c r="B7" s="145"/>
      <c r="C7" s="145"/>
      <c r="D7" s="145"/>
      <c r="E7" s="70"/>
      <c r="F7" s="70"/>
      <c r="G7" s="71"/>
      <c r="H7" s="71"/>
      <c r="I7" s="71"/>
      <c r="J7" s="19" t="s">
        <v>0</v>
      </c>
      <c r="K7" s="68"/>
    </row>
    <row r="8" spans="1:11" s="72" customFormat="1" ht="12" customHeight="1">
      <c r="A8" s="198" t="s">
        <v>52</v>
      </c>
      <c r="B8" s="211" t="s">
        <v>86</v>
      </c>
      <c r="C8" s="212"/>
      <c r="D8" s="212"/>
      <c r="E8" s="212"/>
      <c r="F8" s="146"/>
      <c r="G8" s="207" t="s">
        <v>87</v>
      </c>
      <c r="H8" s="208"/>
      <c r="I8" s="208"/>
      <c r="J8" s="208"/>
      <c r="K8" s="68"/>
    </row>
    <row r="9" spans="1:11" s="74" customFormat="1" ht="21.75" customHeight="1">
      <c r="A9" s="210"/>
      <c r="B9" s="147" t="s">
        <v>88</v>
      </c>
      <c r="C9" s="147" t="s">
        <v>89</v>
      </c>
      <c r="D9" s="147" t="s">
        <v>90</v>
      </c>
      <c r="E9" s="147" t="s">
        <v>98</v>
      </c>
      <c r="F9" s="147"/>
      <c r="G9" s="147" t="s">
        <v>88</v>
      </c>
      <c r="H9" s="147" t="s">
        <v>91</v>
      </c>
      <c r="I9" s="147" t="s">
        <v>92</v>
      </c>
      <c r="J9" s="147" t="s">
        <v>93</v>
      </c>
      <c r="K9" s="68"/>
    </row>
    <row r="10" spans="1:11" s="75" customFormat="1" ht="15" customHeight="1">
      <c r="A10" s="35" t="s">
        <v>94</v>
      </c>
      <c r="B10" s="148">
        <v>0</v>
      </c>
      <c r="C10" s="148">
        <v>0</v>
      </c>
      <c r="D10" s="148">
        <v>0</v>
      </c>
      <c r="E10" s="148">
        <v>82931</v>
      </c>
      <c r="F10" s="148"/>
      <c r="G10" s="148">
        <v>69825</v>
      </c>
      <c r="H10" s="148">
        <v>77644</v>
      </c>
      <c r="I10" s="148">
        <v>74744</v>
      </c>
      <c r="J10" s="148">
        <v>78833</v>
      </c>
      <c r="K10" s="86"/>
    </row>
    <row r="11" spans="1:11" s="75" customFormat="1" ht="15" customHeight="1">
      <c r="A11" s="35" t="s">
        <v>55</v>
      </c>
      <c r="B11" s="148">
        <v>0</v>
      </c>
      <c r="C11" s="148">
        <v>0</v>
      </c>
      <c r="D11" s="148">
        <v>0</v>
      </c>
      <c r="E11" s="148">
        <v>23362</v>
      </c>
      <c r="F11" s="149"/>
      <c r="G11" s="149">
        <v>21965</v>
      </c>
      <c r="H11" s="148">
        <v>21927</v>
      </c>
      <c r="I11" s="148">
        <v>20958</v>
      </c>
      <c r="J11" s="148">
        <v>20218</v>
      </c>
      <c r="K11" s="86"/>
    </row>
    <row r="12" spans="1:11" s="75" customFormat="1" ht="15" customHeight="1">
      <c r="A12" s="35" t="s">
        <v>56</v>
      </c>
      <c r="B12" s="148">
        <v>0</v>
      </c>
      <c r="C12" s="148">
        <v>0</v>
      </c>
      <c r="D12" s="148">
        <v>0</v>
      </c>
      <c r="E12" s="148">
        <v>39294</v>
      </c>
      <c r="F12" s="149"/>
      <c r="G12" s="149">
        <v>35895</v>
      </c>
      <c r="H12" s="148">
        <v>36119</v>
      </c>
      <c r="I12" s="148">
        <v>33118</v>
      </c>
      <c r="J12" s="148">
        <v>32680</v>
      </c>
      <c r="K12" s="86"/>
    </row>
    <row r="13" spans="1:11" s="75" customFormat="1" ht="15" customHeight="1">
      <c r="A13" s="35" t="s">
        <v>57</v>
      </c>
      <c r="B13" s="148">
        <v>0</v>
      </c>
      <c r="C13" s="148">
        <v>0</v>
      </c>
      <c r="D13" s="148">
        <v>0</v>
      </c>
      <c r="E13" s="148">
        <v>4341</v>
      </c>
      <c r="F13" s="149"/>
      <c r="G13" s="149">
        <v>4561</v>
      </c>
      <c r="H13" s="148">
        <v>4772</v>
      </c>
      <c r="I13" s="148">
        <v>5241</v>
      </c>
      <c r="J13" s="148">
        <v>5461</v>
      </c>
      <c r="K13" s="86"/>
    </row>
    <row r="14" spans="1:11" s="75" customFormat="1" ht="15" customHeight="1">
      <c r="A14" s="35" t="s">
        <v>58</v>
      </c>
      <c r="B14" s="148">
        <v>0</v>
      </c>
      <c r="C14" s="148">
        <v>0</v>
      </c>
      <c r="D14" s="148">
        <v>0</v>
      </c>
      <c r="E14" s="148">
        <v>47908</v>
      </c>
      <c r="F14" s="149"/>
      <c r="G14" s="149">
        <v>43242</v>
      </c>
      <c r="H14" s="148">
        <v>42468</v>
      </c>
      <c r="I14" s="148">
        <v>45123</v>
      </c>
      <c r="J14" s="148">
        <v>41561</v>
      </c>
      <c r="K14" s="86"/>
    </row>
    <row r="15" spans="1:11" s="75" customFormat="1" ht="15" customHeight="1">
      <c r="A15" s="35" t="s">
        <v>59</v>
      </c>
      <c r="B15" s="148">
        <v>0</v>
      </c>
      <c r="C15" s="148">
        <v>0</v>
      </c>
      <c r="D15" s="148">
        <v>0</v>
      </c>
      <c r="E15" s="148">
        <v>369481</v>
      </c>
      <c r="F15" s="149"/>
      <c r="G15" s="149">
        <v>374033</v>
      </c>
      <c r="H15" s="148">
        <v>377384</v>
      </c>
      <c r="I15" s="148">
        <v>385889</v>
      </c>
      <c r="J15" s="148">
        <v>386595</v>
      </c>
      <c r="K15" s="86"/>
    </row>
    <row r="16" spans="1:11" s="75" customFormat="1" ht="15" customHeight="1">
      <c r="A16" s="35" t="s">
        <v>60</v>
      </c>
      <c r="B16" s="148">
        <v>0</v>
      </c>
      <c r="C16" s="148">
        <v>0</v>
      </c>
      <c r="D16" s="148">
        <v>0</v>
      </c>
      <c r="E16" s="148">
        <v>3078</v>
      </c>
      <c r="F16" s="149"/>
      <c r="G16" s="149">
        <v>3059</v>
      </c>
      <c r="H16" s="148">
        <v>2984</v>
      </c>
      <c r="I16" s="148">
        <v>2909</v>
      </c>
      <c r="J16" s="148">
        <v>2889</v>
      </c>
      <c r="K16" s="86"/>
    </row>
    <row r="17" spans="1:11" s="75" customFormat="1" ht="15" customHeight="1">
      <c r="A17" s="35" t="s">
        <v>61</v>
      </c>
      <c r="B17" s="148">
        <v>0</v>
      </c>
      <c r="C17" s="148">
        <v>0</v>
      </c>
      <c r="D17" s="148">
        <v>0</v>
      </c>
      <c r="E17" s="148">
        <v>30932</v>
      </c>
      <c r="F17" s="149"/>
      <c r="G17" s="149">
        <v>31080</v>
      </c>
      <c r="H17" s="148">
        <v>31009</v>
      </c>
      <c r="I17" s="148">
        <v>31234</v>
      </c>
      <c r="J17" s="148">
        <v>31582</v>
      </c>
      <c r="K17" s="86"/>
    </row>
    <row r="18" spans="1:12" s="76" customFormat="1" ht="15" customHeight="1">
      <c r="A18" s="35" t="s">
        <v>62</v>
      </c>
      <c r="B18" s="148">
        <v>0</v>
      </c>
      <c r="C18" s="148">
        <v>0</v>
      </c>
      <c r="D18" s="148">
        <v>0</v>
      </c>
      <c r="E18" s="148">
        <v>7507</v>
      </c>
      <c r="F18" s="149"/>
      <c r="G18" s="149">
        <v>7320</v>
      </c>
      <c r="H18" s="148">
        <v>6819</v>
      </c>
      <c r="I18" s="148">
        <v>7233</v>
      </c>
      <c r="J18" s="148">
        <v>7414</v>
      </c>
      <c r="K18" s="91"/>
      <c r="L18" s="75"/>
    </row>
    <row r="19" spans="1:12" s="76" customFormat="1" ht="15" customHeight="1">
      <c r="A19" s="119" t="s">
        <v>95</v>
      </c>
      <c r="B19" s="149"/>
      <c r="C19" s="149"/>
      <c r="D19" s="149"/>
      <c r="E19" s="149"/>
      <c r="F19" s="149"/>
      <c r="G19" s="149"/>
      <c r="H19" s="149"/>
      <c r="I19" s="149"/>
      <c r="J19" s="149"/>
      <c r="K19" s="91"/>
      <c r="L19" s="75"/>
    </row>
    <row r="20" spans="1:11" s="75" customFormat="1" ht="12" customHeight="1">
      <c r="A20" s="119" t="s">
        <v>96</v>
      </c>
      <c r="B20" s="148">
        <v>0</v>
      </c>
      <c r="C20" s="148">
        <v>0</v>
      </c>
      <c r="D20" s="148">
        <v>0</v>
      </c>
      <c r="E20" s="148">
        <v>7741</v>
      </c>
      <c r="F20" s="149"/>
      <c r="G20" s="149">
        <v>6552</v>
      </c>
      <c r="H20" s="148">
        <v>7247</v>
      </c>
      <c r="I20" s="148">
        <v>6643</v>
      </c>
      <c r="J20" s="148">
        <v>8101</v>
      </c>
      <c r="K20" s="86"/>
    </row>
    <row r="21" spans="1:11" s="75" customFormat="1" ht="15.75" customHeight="1">
      <c r="A21" s="35" t="s">
        <v>64</v>
      </c>
      <c r="B21" s="148">
        <v>0</v>
      </c>
      <c r="C21" s="148">
        <v>0</v>
      </c>
      <c r="D21" s="148">
        <v>0</v>
      </c>
      <c r="E21" s="148">
        <v>27094</v>
      </c>
      <c r="F21" s="149"/>
      <c r="G21" s="149">
        <v>27312</v>
      </c>
      <c r="H21" s="148">
        <v>23235</v>
      </c>
      <c r="I21" s="148">
        <v>25350</v>
      </c>
      <c r="J21" s="148">
        <v>23970</v>
      </c>
      <c r="K21" s="86"/>
    </row>
    <row r="22" spans="1:11" s="75" customFormat="1" ht="4.5" customHeight="1">
      <c r="A22" s="150"/>
      <c r="B22" s="151"/>
      <c r="C22" s="152"/>
      <c r="D22" s="152"/>
      <c r="E22" s="152"/>
      <c r="F22" s="152"/>
      <c r="G22" s="152"/>
      <c r="H22" s="152"/>
      <c r="I22" s="152"/>
      <c r="J22" s="152"/>
      <c r="K22" s="96"/>
    </row>
    <row r="23" spans="1:12" s="77" customFormat="1" ht="15" customHeight="1">
      <c r="A23" s="53" t="s">
        <v>65</v>
      </c>
      <c r="B23" s="153">
        <f>SUM(B10:B22)</f>
        <v>0</v>
      </c>
      <c r="C23" s="153">
        <f>SUM(C10:C22)</f>
        <v>0</v>
      </c>
      <c r="D23" s="153">
        <f>SUM(D10:D22)</f>
        <v>0</v>
      </c>
      <c r="E23" s="153">
        <f>SUM(E10:E22)</f>
        <v>643669</v>
      </c>
      <c r="F23" s="153"/>
      <c r="G23" s="153">
        <f>SUM(G10:G22)</f>
        <v>624844</v>
      </c>
      <c r="H23" s="153">
        <f>SUM(H10:H22)</f>
        <v>631608</v>
      </c>
      <c r="I23" s="153">
        <f>SUM(I10:I22)</f>
        <v>638442</v>
      </c>
      <c r="J23" s="153">
        <f>SUM(J10:J22)</f>
        <v>639304</v>
      </c>
      <c r="K23" s="154"/>
      <c r="L23" s="75"/>
    </row>
    <row r="24" spans="1:12" s="157" customFormat="1" ht="15" customHeight="1">
      <c r="A24" s="58"/>
      <c r="B24" s="65"/>
      <c r="C24" s="65"/>
      <c r="D24" s="65"/>
      <c r="E24" s="65"/>
      <c r="F24" s="155"/>
      <c r="G24" s="65"/>
      <c r="H24" s="65"/>
      <c r="I24" s="65"/>
      <c r="J24" s="65"/>
      <c r="K24" s="156"/>
      <c r="L24" s="75"/>
    </row>
    <row r="25" spans="1:12" s="72" customFormat="1" ht="12" customHeight="1">
      <c r="A25" s="198" t="s">
        <v>66</v>
      </c>
      <c r="B25" s="211" t="s">
        <v>86</v>
      </c>
      <c r="C25" s="212"/>
      <c r="D25" s="212"/>
      <c r="E25" s="212"/>
      <c r="F25" s="146"/>
      <c r="G25" s="207" t="s">
        <v>87</v>
      </c>
      <c r="H25" s="208"/>
      <c r="I25" s="208"/>
      <c r="J25" s="208"/>
      <c r="K25" s="68"/>
      <c r="L25" s="75"/>
    </row>
    <row r="26" spans="1:12" s="74" customFormat="1" ht="21.75" customHeight="1">
      <c r="A26" s="210"/>
      <c r="B26" s="147" t="s">
        <v>88</v>
      </c>
      <c r="C26" s="147" t="s">
        <v>89</v>
      </c>
      <c r="D26" s="147" t="s">
        <v>90</v>
      </c>
      <c r="E26" s="147" t="s">
        <v>98</v>
      </c>
      <c r="F26" s="147"/>
      <c r="G26" s="147" t="s">
        <v>88</v>
      </c>
      <c r="H26" s="147" t="s">
        <v>91</v>
      </c>
      <c r="I26" s="147" t="s">
        <v>92</v>
      </c>
      <c r="J26" s="147" t="s">
        <v>93</v>
      </c>
      <c r="K26" s="68"/>
      <c r="L26" s="75"/>
    </row>
    <row r="27" spans="1:11" s="75" customFormat="1" ht="15" customHeight="1">
      <c r="A27" s="35" t="s">
        <v>67</v>
      </c>
      <c r="B27" s="148">
        <v>0</v>
      </c>
      <c r="C27" s="148">
        <v>0</v>
      </c>
      <c r="D27" s="148">
        <v>0</v>
      </c>
      <c r="E27" s="148">
        <v>44693</v>
      </c>
      <c r="F27" s="148"/>
      <c r="G27" s="148">
        <v>43369</v>
      </c>
      <c r="H27" s="148">
        <v>43539</v>
      </c>
      <c r="I27" s="148">
        <v>46961</v>
      </c>
      <c r="J27" s="148">
        <v>46607</v>
      </c>
      <c r="K27" s="86"/>
    </row>
    <row r="28" spans="1:12" s="159" customFormat="1" ht="15" customHeight="1">
      <c r="A28" s="131" t="s">
        <v>68</v>
      </c>
      <c r="B28" s="148">
        <v>0</v>
      </c>
      <c r="C28" s="148">
        <v>0</v>
      </c>
      <c r="D28" s="148">
        <v>0</v>
      </c>
      <c r="E28" s="148">
        <v>404171</v>
      </c>
      <c r="F28" s="149"/>
      <c r="G28" s="149">
        <v>396057</v>
      </c>
      <c r="H28" s="148">
        <v>398789</v>
      </c>
      <c r="I28" s="148">
        <v>407217</v>
      </c>
      <c r="J28" s="148">
        <v>402446</v>
      </c>
      <c r="K28" s="158"/>
      <c r="L28" s="75"/>
    </row>
    <row r="29" spans="1:12" s="159" customFormat="1" ht="15" customHeight="1">
      <c r="A29" s="131" t="s">
        <v>69</v>
      </c>
      <c r="B29" s="148">
        <v>0</v>
      </c>
      <c r="C29" s="148">
        <v>0</v>
      </c>
      <c r="D29" s="148">
        <v>0</v>
      </c>
      <c r="E29" s="148">
        <v>48335</v>
      </c>
      <c r="F29" s="149"/>
      <c r="G29" s="149">
        <v>42249</v>
      </c>
      <c r="H29" s="148">
        <v>45318</v>
      </c>
      <c r="I29" s="148">
        <v>41309</v>
      </c>
      <c r="J29" s="148">
        <v>48696</v>
      </c>
      <c r="K29" s="86"/>
      <c r="L29" s="75"/>
    </row>
    <row r="30" spans="1:12" s="159" customFormat="1" ht="15" customHeight="1">
      <c r="A30" s="131" t="s">
        <v>70</v>
      </c>
      <c r="B30" s="148">
        <v>0</v>
      </c>
      <c r="C30" s="148">
        <v>0</v>
      </c>
      <c r="D30" s="148">
        <v>0</v>
      </c>
      <c r="E30" s="148">
        <v>25209</v>
      </c>
      <c r="F30" s="149"/>
      <c r="G30" s="149">
        <v>25887</v>
      </c>
      <c r="H30" s="148">
        <v>26424</v>
      </c>
      <c r="I30" s="148">
        <v>25922</v>
      </c>
      <c r="J30" s="148">
        <v>25151</v>
      </c>
      <c r="K30" s="86"/>
      <c r="L30" s="75"/>
    </row>
    <row r="31" spans="1:11" s="75" customFormat="1" ht="15" customHeight="1">
      <c r="A31" s="35" t="s">
        <v>71</v>
      </c>
      <c r="B31" s="148">
        <v>0</v>
      </c>
      <c r="C31" s="148">
        <v>0</v>
      </c>
      <c r="D31" s="148">
        <v>0</v>
      </c>
      <c r="E31" s="148">
        <v>3513</v>
      </c>
      <c r="F31" s="149"/>
      <c r="G31" s="149">
        <v>2965</v>
      </c>
      <c r="H31" s="148">
        <v>3076</v>
      </c>
      <c r="I31" s="148">
        <v>2900</v>
      </c>
      <c r="J31" s="148">
        <v>4531</v>
      </c>
      <c r="K31" s="86"/>
    </row>
    <row r="32" spans="1:11" s="75" customFormat="1" ht="15" customHeight="1">
      <c r="A32" s="119" t="s">
        <v>97</v>
      </c>
      <c r="B32" s="148">
        <v>0</v>
      </c>
      <c r="C32" s="148">
        <v>0</v>
      </c>
      <c r="D32" s="148">
        <v>0</v>
      </c>
      <c r="E32" s="148">
        <v>9375</v>
      </c>
      <c r="F32" s="149"/>
      <c r="G32" s="149">
        <v>9723</v>
      </c>
      <c r="H32" s="148">
        <v>9702</v>
      </c>
      <c r="I32" s="148">
        <v>10210</v>
      </c>
      <c r="J32" s="148">
        <v>10771</v>
      </c>
      <c r="K32" s="86"/>
    </row>
    <row r="33" spans="1:11" s="75" customFormat="1" ht="15" customHeight="1">
      <c r="A33" s="35" t="s">
        <v>73</v>
      </c>
      <c r="B33" s="148">
        <v>0</v>
      </c>
      <c r="C33" s="148">
        <v>0</v>
      </c>
      <c r="D33" s="148">
        <v>0</v>
      </c>
      <c r="E33" s="148">
        <v>24374</v>
      </c>
      <c r="F33" s="149"/>
      <c r="G33" s="149">
        <v>22447</v>
      </c>
      <c r="H33" s="148">
        <v>23982</v>
      </c>
      <c r="I33" s="148">
        <v>26048</v>
      </c>
      <c r="J33" s="148">
        <v>25287</v>
      </c>
      <c r="K33" s="86"/>
    </row>
    <row r="34" spans="1:11" s="75" customFormat="1" ht="15" customHeight="1">
      <c r="A34" s="35" t="s">
        <v>74</v>
      </c>
      <c r="B34" s="148">
        <v>0</v>
      </c>
      <c r="C34" s="148">
        <v>0</v>
      </c>
      <c r="D34" s="148">
        <v>0</v>
      </c>
      <c r="E34" s="148">
        <v>24774</v>
      </c>
      <c r="F34" s="149"/>
      <c r="G34" s="149">
        <v>23582</v>
      </c>
      <c r="H34" s="148">
        <v>22510</v>
      </c>
      <c r="I34" s="148">
        <v>20803</v>
      </c>
      <c r="J34" s="148">
        <v>19799</v>
      </c>
      <c r="K34" s="86"/>
    </row>
    <row r="35" spans="1:11" s="75" customFormat="1" ht="15" customHeight="1">
      <c r="A35" s="35" t="s">
        <v>75</v>
      </c>
      <c r="B35" s="148">
        <v>0</v>
      </c>
      <c r="C35" s="148">
        <v>0</v>
      </c>
      <c r="D35" s="148">
        <v>0</v>
      </c>
      <c r="E35" s="148">
        <v>4794</v>
      </c>
      <c r="F35" s="149"/>
      <c r="G35" s="149">
        <v>4794</v>
      </c>
      <c r="H35" s="148">
        <v>5210</v>
      </c>
      <c r="I35" s="148">
        <v>5228</v>
      </c>
      <c r="J35" s="148">
        <v>5438</v>
      </c>
      <c r="K35" s="86"/>
    </row>
    <row r="36" spans="1:11" s="75" customFormat="1" ht="15" customHeight="1">
      <c r="A36" s="35" t="s">
        <v>76</v>
      </c>
      <c r="B36" s="148">
        <v>0</v>
      </c>
      <c r="C36" s="148">
        <v>0</v>
      </c>
      <c r="D36" s="148">
        <v>0</v>
      </c>
      <c r="E36" s="148">
        <v>6647</v>
      </c>
      <c r="F36" s="149"/>
      <c r="G36" s="149">
        <v>6647</v>
      </c>
      <c r="H36" s="148">
        <v>6647</v>
      </c>
      <c r="I36" s="148">
        <v>6647</v>
      </c>
      <c r="J36" s="148">
        <v>6647</v>
      </c>
      <c r="K36" s="158"/>
    </row>
    <row r="37" spans="1:11" s="75" customFormat="1" ht="15" customHeight="1">
      <c r="A37" s="35" t="s">
        <v>77</v>
      </c>
      <c r="B37" s="148">
        <v>0</v>
      </c>
      <c r="C37" s="148">
        <v>0</v>
      </c>
      <c r="D37" s="148">
        <v>0</v>
      </c>
      <c r="E37" s="148">
        <v>46358</v>
      </c>
      <c r="F37" s="149"/>
      <c r="G37" s="149">
        <v>43659</v>
      </c>
      <c r="H37" s="148">
        <v>43612</v>
      </c>
      <c r="I37" s="148">
        <v>43548</v>
      </c>
      <c r="J37" s="148">
        <v>43697</v>
      </c>
      <c r="K37" s="158"/>
    </row>
    <row r="38" spans="1:11" s="75" customFormat="1" ht="15" customHeight="1">
      <c r="A38" s="35" t="s">
        <v>78</v>
      </c>
      <c r="B38" s="148">
        <v>0</v>
      </c>
      <c r="C38" s="148">
        <v>0</v>
      </c>
      <c r="D38" s="148">
        <v>0</v>
      </c>
      <c r="E38" s="148">
        <v>-339</v>
      </c>
      <c r="F38" s="149"/>
      <c r="G38" s="149">
        <v>-430</v>
      </c>
      <c r="H38" s="148">
        <v>-589</v>
      </c>
      <c r="I38" s="148">
        <v>-1041</v>
      </c>
      <c r="J38" s="148">
        <v>-1905</v>
      </c>
      <c r="K38" s="86"/>
    </row>
    <row r="39" spans="1:12" s="76" customFormat="1" ht="15" customHeight="1">
      <c r="A39" s="35" t="s">
        <v>79</v>
      </c>
      <c r="B39" s="148">
        <v>0</v>
      </c>
      <c r="C39" s="148">
        <v>0</v>
      </c>
      <c r="D39" s="148">
        <v>0</v>
      </c>
      <c r="E39" s="148">
        <v>1077</v>
      </c>
      <c r="F39" s="149"/>
      <c r="G39" s="149">
        <v>1090</v>
      </c>
      <c r="H39" s="148">
        <v>1126</v>
      </c>
      <c r="I39" s="148">
        <v>1102</v>
      </c>
      <c r="J39" s="148">
        <v>1064</v>
      </c>
      <c r="K39" s="91"/>
      <c r="L39" s="75"/>
    </row>
    <row r="40" spans="1:11" s="75" customFormat="1" ht="15" customHeight="1">
      <c r="A40" s="35" t="s">
        <v>80</v>
      </c>
      <c r="B40" s="148">
        <v>0</v>
      </c>
      <c r="C40" s="148">
        <v>0</v>
      </c>
      <c r="D40" s="148">
        <v>0</v>
      </c>
      <c r="E40" s="148">
        <v>688</v>
      </c>
      <c r="F40" s="149"/>
      <c r="G40" s="149">
        <v>2805</v>
      </c>
      <c r="H40" s="148">
        <v>2262</v>
      </c>
      <c r="I40" s="148">
        <v>1588</v>
      </c>
      <c r="J40" s="148">
        <v>1075</v>
      </c>
      <c r="K40" s="86"/>
    </row>
    <row r="41" spans="1:11" s="75" customFormat="1" ht="4.5" customHeight="1">
      <c r="A41" s="150"/>
      <c r="B41" s="151"/>
      <c r="C41" s="152"/>
      <c r="D41" s="152"/>
      <c r="E41" s="152"/>
      <c r="F41" s="152"/>
      <c r="G41" s="152"/>
      <c r="H41" s="152"/>
      <c r="I41" s="152"/>
      <c r="J41" s="152"/>
      <c r="K41" s="96"/>
    </row>
    <row r="42" spans="1:12" s="77" customFormat="1" ht="15" customHeight="1">
      <c r="A42" s="53" t="s">
        <v>81</v>
      </c>
      <c r="B42" s="153">
        <f>SUM(B27:B41)</f>
        <v>0</v>
      </c>
      <c r="C42" s="153">
        <f>SUM(C27:C41)</f>
        <v>0</v>
      </c>
      <c r="D42" s="153">
        <f>SUM(D27:D41)</f>
        <v>0</v>
      </c>
      <c r="E42" s="153">
        <f>SUM(E27:E41)</f>
        <v>643669</v>
      </c>
      <c r="F42" s="153"/>
      <c r="G42" s="153">
        <f>SUM(G27:G41)</f>
        <v>624844</v>
      </c>
      <c r="H42" s="153">
        <f>SUM(H27:H41)</f>
        <v>631608</v>
      </c>
      <c r="I42" s="153">
        <f>SUM(I27:I41)</f>
        <v>638442</v>
      </c>
      <c r="J42" s="153">
        <f>SUM(J27:J41)</f>
        <v>639304</v>
      </c>
      <c r="K42" s="160"/>
      <c r="L42" s="75"/>
    </row>
    <row r="43" spans="1:12" ht="30" customHeight="1">
      <c r="A43" s="205" t="s">
        <v>82</v>
      </c>
      <c r="B43" s="206"/>
      <c r="C43" s="206"/>
      <c r="D43" s="206"/>
      <c r="E43" s="206"/>
      <c r="F43" s="206"/>
      <c r="G43" s="206"/>
      <c r="H43" s="206"/>
      <c r="I43" s="206"/>
      <c r="J43" s="206"/>
      <c r="K43" s="161"/>
      <c r="L43" s="75"/>
    </row>
    <row r="44" spans="5:11" ht="1.5" customHeight="1">
      <c r="E44" s="78"/>
      <c r="F44" s="79"/>
      <c r="G44" s="78"/>
      <c r="H44" s="78"/>
      <c r="I44" s="78"/>
      <c r="J44" s="78"/>
      <c r="K44" s="78"/>
    </row>
  </sheetData>
  <mergeCells count="8">
    <mergeCell ref="A43:J43"/>
    <mergeCell ref="G8:J8"/>
    <mergeCell ref="G25:J25"/>
    <mergeCell ref="A2:E2"/>
    <mergeCell ref="A8:A9"/>
    <mergeCell ref="A25:A26"/>
    <mergeCell ref="B8:E8"/>
    <mergeCell ref="B25:E25"/>
  </mergeCells>
  <printOptions/>
  <pageMargins left="0.75" right="0.75" top="1" bottom="1" header="0.5" footer="0.5"/>
  <pageSetup horizontalDpi="600" verticalDpi="600" orientation="portrait" paperSize="9" scale="89" r:id="rId2"/>
  <ignoredErrors>
    <ignoredError sqref="A11:J42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2:V27"/>
  <sheetViews>
    <sheetView showGridLines="0" zoomScale="120" zoomScaleNormal="120" zoomScaleSheetLayoutView="120" workbookViewId="0" topLeftCell="A4">
      <selection activeCell="Q3" sqref="Q3"/>
    </sheetView>
  </sheetViews>
  <sheetFormatPr defaultColWidth="9.140625" defaultRowHeight="12.75"/>
  <cols>
    <col min="1" max="1" width="22.7109375" style="194" customWidth="1"/>
    <col min="2" max="2" width="7.28125" style="162" customWidth="1"/>
    <col min="3" max="3" width="7.28125" style="163" customWidth="1"/>
    <col min="4" max="4" width="0.9921875" style="163" customWidth="1"/>
    <col min="5" max="5" width="7.28125" style="162" customWidth="1"/>
    <col min="6" max="6" width="7.28125" style="163" customWidth="1"/>
    <col min="7" max="7" width="0.9921875" style="163" customWidth="1"/>
    <col min="8" max="8" width="7.28125" style="164" customWidth="1"/>
    <col min="9" max="9" width="7.28125" style="165" customWidth="1"/>
    <col min="10" max="10" width="0.9921875" style="163" customWidth="1"/>
    <col min="11" max="11" width="7.28125" style="162" customWidth="1"/>
    <col min="12" max="12" width="7.28125" style="163" customWidth="1"/>
    <col min="13" max="13" width="0.9921875" style="163" customWidth="1"/>
    <col min="14" max="17" width="7.28125" style="164" customWidth="1"/>
    <col min="18" max="16384" width="9.140625" style="164" customWidth="1"/>
  </cols>
  <sheetData>
    <row r="1" ht="21.75" customHeight="1"/>
    <row r="2" spans="1:17" ht="25.5">
      <c r="A2" s="195" t="s">
        <v>50</v>
      </c>
      <c r="E2" s="163"/>
      <c r="F2" s="162"/>
      <c r="H2" s="163"/>
      <c r="I2" s="163"/>
      <c r="J2" s="164"/>
      <c r="K2" s="165"/>
      <c r="L2" s="165"/>
      <c r="N2" s="162"/>
      <c r="O2" s="163"/>
      <c r="P2" s="163"/>
      <c r="Q2" s="163"/>
    </row>
    <row r="3" spans="1:22" ht="18">
      <c r="A3" s="166"/>
      <c r="E3" s="163"/>
      <c r="F3" s="162"/>
      <c r="H3" s="163"/>
      <c r="I3" s="163"/>
      <c r="J3" s="164"/>
      <c r="K3" s="165"/>
      <c r="L3" s="165"/>
      <c r="N3" s="162"/>
      <c r="O3" s="163"/>
      <c r="P3" s="163"/>
      <c r="Q3" s="163"/>
      <c r="V3" s="167"/>
    </row>
    <row r="4" spans="1:17" ht="18.75">
      <c r="A4" s="101" t="s">
        <v>99</v>
      </c>
      <c r="E4" s="163"/>
      <c r="F4" s="162"/>
      <c r="H4" s="163"/>
      <c r="I4" s="163"/>
      <c r="J4" s="164"/>
      <c r="K4" s="165"/>
      <c r="L4" s="165"/>
      <c r="N4" s="162"/>
      <c r="O4" s="163"/>
      <c r="P4" s="163"/>
      <c r="Q4" s="163"/>
    </row>
    <row r="6" spans="1:17" ht="9.75" customHeight="1">
      <c r="A6" s="168"/>
      <c r="B6" s="169"/>
      <c r="C6" s="170"/>
      <c r="D6" s="170"/>
      <c r="E6" s="169"/>
      <c r="F6" s="170"/>
      <c r="G6" s="170"/>
      <c r="H6" s="171"/>
      <c r="I6" s="172"/>
      <c r="J6" s="170"/>
      <c r="K6" s="169"/>
      <c r="L6" s="170"/>
      <c r="M6" s="170"/>
      <c r="N6" s="171"/>
      <c r="O6" s="171"/>
      <c r="P6" s="171"/>
      <c r="Q6" s="171"/>
    </row>
    <row r="7" spans="1:17" s="175" customFormat="1" ht="24.75" customHeight="1">
      <c r="A7" s="173" t="s">
        <v>110</v>
      </c>
      <c r="B7" s="213" t="s">
        <v>100</v>
      </c>
      <c r="C7" s="213"/>
      <c r="D7" s="174"/>
      <c r="E7" s="214" t="s">
        <v>101</v>
      </c>
      <c r="F7" s="214"/>
      <c r="G7" s="174"/>
      <c r="H7" s="213" t="s">
        <v>102</v>
      </c>
      <c r="I7" s="213"/>
      <c r="J7" s="174"/>
      <c r="K7" s="213" t="s">
        <v>103</v>
      </c>
      <c r="L7" s="213"/>
      <c r="M7" s="174"/>
      <c r="N7" s="214" t="s">
        <v>104</v>
      </c>
      <c r="O7" s="214"/>
      <c r="P7" s="214" t="s">
        <v>105</v>
      </c>
      <c r="Q7" s="214"/>
    </row>
    <row r="8" spans="1:17" s="175" customFormat="1" ht="19.5" customHeight="1">
      <c r="A8" s="176"/>
      <c r="B8" s="177" t="s">
        <v>45</v>
      </c>
      <c r="C8" s="177" t="s">
        <v>46</v>
      </c>
      <c r="D8" s="177"/>
      <c r="E8" s="177" t="s">
        <v>45</v>
      </c>
      <c r="F8" s="177" t="s">
        <v>46</v>
      </c>
      <c r="G8" s="178"/>
      <c r="H8" s="177" t="s">
        <v>45</v>
      </c>
      <c r="I8" s="177" t="s">
        <v>46</v>
      </c>
      <c r="J8" s="178"/>
      <c r="K8" s="177" t="s">
        <v>45</v>
      </c>
      <c r="L8" s="177" t="s">
        <v>46</v>
      </c>
      <c r="M8" s="178"/>
      <c r="N8" s="177" t="s">
        <v>45</v>
      </c>
      <c r="O8" s="177" t="s">
        <v>46</v>
      </c>
      <c r="P8" s="177" t="s">
        <v>45</v>
      </c>
      <c r="Q8" s="177" t="s">
        <v>46</v>
      </c>
    </row>
    <row r="9" spans="1:17" s="181" customFormat="1" ht="16.5" customHeight="1">
      <c r="A9" s="179" t="s">
        <v>11</v>
      </c>
      <c r="B9" s="180">
        <v>2480</v>
      </c>
      <c r="C9" s="180">
        <v>2490</v>
      </c>
      <c r="D9" s="180"/>
      <c r="E9" s="180">
        <v>952</v>
      </c>
      <c r="F9" s="180">
        <v>766</v>
      </c>
      <c r="G9" s="180"/>
      <c r="H9" s="180">
        <v>75</v>
      </c>
      <c r="I9" s="180">
        <v>112</v>
      </c>
      <c r="J9" s="180"/>
      <c r="K9" s="180">
        <v>552</v>
      </c>
      <c r="L9" s="180">
        <v>535</v>
      </c>
      <c r="M9" s="180"/>
      <c r="N9" s="180">
        <v>67</v>
      </c>
      <c r="O9" s="180">
        <v>68</v>
      </c>
      <c r="P9" s="180">
        <v>176</v>
      </c>
      <c r="Q9" s="180">
        <v>152</v>
      </c>
    </row>
    <row r="10" spans="1:17" s="181" customFormat="1" ht="15" customHeight="1">
      <c r="A10" s="179" t="s">
        <v>15</v>
      </c>
      <c r="B10" s="180">
        <v>-1415</v>
      </c>
      <c r="C10" s="180">
        <v>-1455</v>
      </c>
      <c r="D10" s="180"/>
      <c r="E10" s="180">
        <v>-208</v>
      </c>
      <c r="F10" s="180">
        <v>-216</v>
      </c>
      <c r="G10" s="180"/>
      <c r="H10" s="180">
        <v>-20</v>
      </c>
      <c r="I10" s="180">
        <v>-20</v>
      </c>
      <c r="J10" s="180"/>
      <c r="K10" s="180">
        <v>-280</v>
      </c>
      <c r="L10" s="180">
        <v>-286</v>
      </c>
      <c r="M10" s="180"/>
      <c r="N10" s="180">
        <v>-34</v>
      </c>
      <c r="O10" s="180">
        <v>-30</v>
      </c>
      <c r="P10" s="180">
        <v>-80</v>
      </c>
      <c r="Q10" s="182">
        <v>-79</v>
      </c>
    </row>
    <row r="11" spans="1:17" s="181" customFormat="1" ht="24.75" customHeight="1">
      <c r="A11" s="183" t="s">
        <v>16</v>
      </c>
      <c r="B11" s="180">
        <v>1065</v>
      </c>
      <c r="C11" s="180">
        <v>1035</v>
      </c>
      <c r="D11" s="180"/>
      <c r="E11" s="180">
        <v>744</v>
      </c>
      <c r="F11" s="180">
        <v>550</v>
      </c>
      <c r="G11" s="180"/>
      <c r="H11" s="180">
        <v>55</v>
      </c>
      <c r="I11" s="180">
        <v>92</v>
      </c>
      <c r="J11" s="180"/>
      <c r="K11" s="180">
        <v>272</v>
      </c>
      <c r="L11" s="180">
        <v>249</v>
      </c>
      <c r="M11" s="180"/>
      <c r="N11" s="180">
        <v>33</v>
      </c>
      <c r="O11" s="180">
        <v>38</v>
      </c>
      <c r="P11" s="180">
        <v>96</v>
      </c>
      <c r="Q11" s="182">
        <v>73</v>
      </c>
    </row>
    <row r="12" spans="1:17" s="181" customFormat="1" ht="15" customHeight="1">
      <c r="A12" s="183" t="s">
        <v>30</v>
      </c>
      <c r="B12" s="180">
        <v>277</v>
      </c>
      <c r="C12" s="180">
        <v>269</v>
      </c>
      <c r="D12" s="180"/>
      <c r="E12" s="180">
        <v>418</v>
      </c>
      <c r="F12" s="180">
        <v>215</v>
      </c>
      <c r="G12" s="180"/>
      <c r="H12" s="180">
        <v>29</v>
      </c>
      <c r="I12" s="180">
        <v>52</v>
      </c>
      <c r="J12" s="180"/>
      <c r="K12" s="180">
        <v>113</v>
      </c>
      <c r="L12" s="180">
        <v>86</v>
      </c>
      <c r="M12" s="180"/>
      <c r="N12" s="180">
        <v>16</v>
      </c>
      <c r="O12" s="180">
        <v>17</v>
      </c>
      <c r="P12" s="180">
        <v>43</v>
      </c>
      <c r="Q12" s="182">
        <v>27</v>
      </c>
    </row>
    <row r="13" spans="1:17" s="181" customFormat="1" ht="19.5" customHeight="1">
      <c r="A13" s="184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</row>
    <row r="14" spans="1:17" s="175" customFormat="1" ht="24.75" customHeight="1">
      <c r="A14" s="173" t="s">
        <v>111</v>
      </c>
      <c r="B14" s="213" t="s">
        <v>100</v>
      </c>
      <c r="C14" s="213"/>
      <c r="D14" s="174"/>
      <c r="E14" s="214" t="s">
        <v>101</v>
      </c>
      <c r="F14" s="214"/>
      <c r="G14" s="174"/>
      <c r="H14" s="213" t="s">
        <v>102</v>
      </c>
      <c r="I14" s="213"/>
      <c r="J14" s="174"/>
      <c r="K14" s="213" t="s">
        <v>103</v>
      </c>
      <c r="L14" s="213"/>
      <c r="M14" s="174"/>
      <c r="N14" s="214" t="s">
        <v>104</v>
      </c>
      <c r="O14" s="214"/>
      <c r="P14" s="214" t="s">
        <v>105</v>
      </c>
      <c r="Q14" s="214"/>
    </row>
    <row r="15" spans="1:18" s="175" customFormat="1" ht="19.5" customHeight="1">
      <c r="A15" s="176"/>
      <c r="B15" s="177" t="s">
        <v>45</v>
      </c>
      <c r="C15" s="186" t="s">
        <v>53</v>
      </c>
      <c r="D15" s="178"/>
      <c r="E15" s="177" t="s">
        <v>45</v>
      </c>
      <c r="F15" s="186" t="s">
        <v>53</v>
      </c>
      <c r="G15" s="178"/>
      <c r="H15" s="177" t="s">
        <v>45</v>
      </c>
      <c r="I15" s="186" t="s">
        <v>53</v>
      </c>
      <c r="J15" s="178"/>
      <c r="K15" s="177" t="s">
        <v>45</v>
      </c>
      <c r="L15" s="186" t="s">
        <v>53</v>
      </c>
      <c r="M15" s="178"/>
      <c r="N15" s="177" t="s">
        <v>45</v>
      </c>
      <c r="O15" s="186" t="s">
        <v>53</v>
      </c>
      <c r="P15" s="177" t="s">
        <v>45</v>
      </c>
      <c r="Q15" s="186" t="s">
        <v>53</v>
      </c>
      <c r="R15" s="187"/>
    </row>
    <row r="16" spans="1:17" s="181" customFormat="1" ht="16.5" customHeight="1">
      <c r="A16" s="179" t="s">
        <v>59</v>
      </c>
      <c r="B16" s="182">
        <v>174105</v>
      </c>
      <c r="C16" s="182">
        <v>176819</v>
      </c>
      <c r="D16" s="182"/>
      <c r="E16" s="182">
        <v>105376</v>
      </c>
      <c r="F16" s="182">
        <v>107616</v>
      </c>
      <c r="G16" s="182"/>
      <c r="H16" s="182">
        <v>41948</v>
      </c>
      <c r="I16" s="182">
        <v>41186</v>
      </c>
      <c r="J16" s="182"/>
      <c r="K16" s="182">
        <v>30002</v>
      </c>
      <c r="L16" s="182">
        <v>29644</v>
      </c>
      <c r="M16" s="182"/>
      <c r="N16" s="182">
        <v>53</v>
      </c>
      <c r="O16" s="182">
        <v>171</v>
      </c>
      <c r="P16" s="182">
        <v>2395</v>
      </c>
      <c r="Q16" s="182">
        <v>1982</v>
      </c>
    </row>
    <row r="17" spans="1:17" s="181" customFormat="1" ht="15" customHeight="1">
      <c r="A17" s="179" t="s">
        <v>106</v>
      </c>
      <c r="B17" s="182">
        <v>222970</v>
      </c>
      <c r="C17" s="182">
        <v>223844</v>
      </c>
      <c r="D17" s="182"/>
      <c r="E17" s="182">
        <v>100338</v>
      </c>
      <c r="F17" s="182">
        <v>94900</v>
      </c>
      <c r="G17" s="182"/>
      <c r="H17" s="182">
        <v>6101</v>
      </c>
      <c r="I17" s="182">
        <v>6461</v>
      </c>
      <c r="J17" s="182"/>
      <c r="K17" s="182">
        <v>29457</v>
      </c>
      <c r="L17" s="182">
        <v>28564</v>
      </c>
      <c r="M17" s="182"/>
      <c r="N17" s="182">
        <v>3</v>
      </c>
      <c r="O17" s="182">
        <v>3</v>
      </c>
      <c r="P17" s="182">
        <v>6640</v>
      </c>
      <c r="Q17" s="182">
        <v>7502</v>
      </c>
    </row>
    <row r="18" spans="1:17" s="181" customFormat="1" ht="19.5" customHeight="1">
      <c r="A18" s="184" t="s">
        <v>48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7" s="175" customFormat="1" ht="24.75" customHeight="1">
      <c r="A19" s="188" t="s">
        <v>107</v>
      </c>
      <c r="B19" s="213" t="s">
        <v>100</v>
      </c>
      <c r="C19" s="213"/>
      <c r="D19" s="174"/>
      <c r="E19" s="214" t="s">
        <v>101</v>
      </c>
      <c r="F19" s="214"/>
      <c r="G19" s="174"/>
      <c r="H19" s="213" t="s">
        <v>102</v>
      </c>
      <c r="I19" s="213"/>
      <c r="J19" s="174"/>
      <c r="K19" s="213" t="s">
        <v>103</v>
      </c>
      <c r="L19" s="213"/>
      <c r="M19" s="174"/>
      <c r="N19" s="214" t="s">
        <v>104</v>
      </c>
      <c r="O19" s="214"/>
      <c r="P19" s="214" t="s">
        <v>105</v>
      </c>
      <c r="Q19" s="214"/>
    </row>
    <row r="20" spans="1:17" s="175" customFormat="1" ht="19.5" customHeight="1">
      <c r="A20" s="176"/>
      <c r="B20" s="177" t="s">
        <v>45</v>
      </c>
      <c r="C20" s="177" t="s">
        <v>46</v>
      </c>
      <c r="D20" s="178"/>
      <c r="E20" s="177" t="s">
        <v>45</v>
      </c>
      <c r="F20" s="177" t="s">
        <v>46</v>
      </c>
      <c r="G20" s="178"/>
      <c r="H20" s="177" t="s">
        <v>45</v>
      </c>
      <c r="I20" s="177" t="s">
        <v>46</v>
      </c>
      <c r="J20" s="178"/>
      <c r="K20" s="177" t="s">
        <v>45</v>
      </c>
      <c r="L20" s="177" t="s">
        <v>46</v>
      </c>
      <c r="M20" s="178"/>
      <c r="N20" s="177" t="s">
        <v>45</v>
      </c>
      <c r="O20" s="177" t="s">
        <v>46</v>
      </c>
      <c r="P20" s="177" t="s">
        <v>45</v>
      </c>
      <c r="Q20" s="177" t="s">
        <v>46</v>
      </c>
    </row>
    <row r="21" spans="1:17" s="181" customFormat="1" ht="16.5" customHeight="1">
      <c r="A21" s="189" t="s">
        <v>108</v>
      </c>
      <c r="B21" s="190">
        <v>57.1</v>
      </c>
      <c r="C21" s="190">
        <v>58.4</v>
      </c>
      <c r="D21" s="190"/>
      <c r="E21" s="190">
        <v>21.8</v>
      </c>
      <c r="F21" s="190">
        <v>28.2</v>
      </c>
      <c r="G21" s="190"/>
      <c r="H21" s="190">
        <v>26.7</v>
      </c>
      <c r="I21" s="190">
        <v>17.9</v>
      </c>
      <c r="J21" s="190"/>
      <c r="K21" s="190">
        <v>50.7</v>
      </c>
      <c r="L21" s="190">
        <v>53.5</v>
      </c>
      <c r="M21" s="190"/>
      <c r="N21" s="190">
        <v>50.7</v>
      </c>
      <c r="O21" s="190">
        <v>44.1</v>
      </c>
      <c r="P21" s="190">
        <v>45.5</v>
      </c>
      <c r="Q21" s="190">
        <v>52</v>
      </c>
    </row>
    <row r="22" spans="1:17" s="181" customFormat="1" ht="15" customHeight="1">
      <c r="A22" s="179" t="s">
        <v>112</v>
      </c>
      <c r="B22" s="190">
        <v>11.564637522018621</v>
      </c>
      <c r="C22" s="190">
        <v>11.277077159855743</v>
      </c>
      <c r="D22" s="190"/>
      <c r="E22" s="190">
        <v>21.12163247224299</v>
      </c>
      <c r="F22" s="190">
        <v>10.426216004357821</v>
      </c>
      <c r="G22" s="190"/>
      <c r="H22" s="190">
        <v>11.644664466446645</v>
      </c>
      <c r="I22" s="190">
        <v>22.579110159409943</v>
      </c>
      <c r="J22" s="190"/>
      <c r="K22" s="190">
        <v>22.3987183664603</v>
      </c>
      <c r="L22" s="190">
        <v>17.46508651866689</v>
      </c>
      <c r="M22" s="190"/>
      <c r="N22" s="190">
        <v>129.77777777777777</v>
      </c>
      <c r="O22" s="190">
        <v>74.93961352657004</v>
      </c>
      <c r="P22" s="190">
        <v>61.84003152088259</v>
      </c>
      <c r="Q22" s="190">
        <v>38.153310104529616</v>
      </c>
    </row>
    <row r="23" spans="1:17" s="181" customFormat="1" ht="27" customHeight="1">
      <c r="A23" s="183" t="s">
        <v>113</v>
      </c>
      <c r="B23" s="191">
        <v>140</v>
      </c>
      <c r="C23" s="191">
        <v>169</v>
      </c>
      <c r="D23" s="191"/>
      <c r="E23" s="192">
        <v>218</v>
      </c>
      <c r="F23" s="192">
        <v>17</v>
      </c>
      <c r="G23" s="191"/>
      <c r="H23" s="192">
        <v>4</v>
      </c>
      <c r="I23" s="192">
        <v>30</v>
      </c>
      <c r="J23" s="191"/>
      <c r="K23" s="192">
        <v>48</v>
      </c>
      <c r="L23" s="192">
        <v>18</v>
      </c>
      <c r="M23" s="191"/>
      <c r="N23" s="192">
        <v>24</v>
      </c>
      <c r="O23" s="192">
        <v>25</v>
      </c>
      <c r="P23" s="192">
        <v>56</v>
      </c>
      <c r="Q23" s="192">
        <v>39</v>
      </c>
    </row>
    <row r="24" spans="1:17" s="193" customFormat="1" ht="39.75" customHeight="1">
      <c r="A24" s="215" t="s">
        <v>109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</row>
    <row r="25" spans="1:17" s="193" customFormat="1" ht="19.5" customHeight="1">
      <c r="A25" s="217" t="s">
        <v>114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</row>
    <row r="26" ht="1.5" customHeight="1"/>
    <row r="27" ht="20.25" customHeight="1">
      <c r="A27" s="167"/>
    </row>
  </sheetData>
  <mergeCells count="20">
    <mergeCell ref="A24:Q24"/>
    <mergeCell ref="A25:Q25"/>
    <mergeCell ref="N19:O19"/>
    <mergeCell ref="B19:C19"/>
    <mergeCell ref="H19:I19"/>
    <mergeCell ref="K19:L19"/>
    <mergeCell ref="N14:O14"/>
    <mergeCell ref="N7:O7"/>
    <mergeCell ref="P7:Q7"/>
    <mergeCell ref="P19:Q19"/>
    <mergeCell ref="B14:C14"/>
    <mergeCell ref="B7:C7"/>
    <mergeCell ref="E19:F19"/>
    <mergeCell ref="P14:Q14"/>
    <mergeCell ref="H7:I7"/>
    <mergeCell ref="E7:F7"/>
    <mergeCell ref="K7:L7"/>
    <mergeCell ref="E14:F14"/>
    <mergeCell ref="H14:I14"/>
    <mergeCell ref="K14:L14"/>
  </mergeCells>
  <printOptions/>
  <pageMargins left="0.984251968503937" right="0.5905511811023623" top="0.984251968503937" bottom="0.984251968503937" header="0.5118110236220472" footer="0.5118110236220472"/>
  <pageSetup firstPageNumber="19" useFirstPageNumber="1"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&lt;Banca Intesa&gt;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M.T Cantù</dc:creator>
  <cp:keywords/>
  <dc:description/>
  <cp:lastModifiedBy>u323006</cp:lastModifiedBy>
  <cp:lastPrinted>2009-11-09T10:21:53Z</cp:lastPrinted>
  <dcterms:created xsi:type="dcterms:W3CDTF">2009-11-09T10:15:11Z</dcterms:created>
  <dcterms:modified xsi:type="dcterms:W3CDTF">2010-05-14T10:23:01Z</dcterms:modified>
  <cp:category/>
  <cp:version/>
  <cp:contentType/>
  <cp:contentStatus/>
</cp:coreProperties>
</file>